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Sheet1" sheetId="6" r:id="rId5"/>
  </sheets>
  <definedNames>
    <definedName name="_xlnm.Print_Area" localSheetId="1">'REAL ANALISA'!$A$1:$J$266</definedName>
    <definedName name="_xlnm.Print_Area" localSheetId="0">Sheet2!$A$1:$O$216</definedName>
  </definedNames>
  <calcPr calcId="144525"/>
</workbook>
</file>

<file path=xl/calcChain.xml><?xml version="1.0" encoding="utf-8"?>
<calcChain xmlns="http://schemas.openxmlformats.org/spreadsheetml/2006/main">
  <c r="G173" i="3" l="1"/>
  <c r="H131" i="3" l="1"/>
  <c r="C131" i="3"/>
  <c r="F133" i="3" l="1"/>
  <c r="F134" i="3" s="1"/>
  <c r="I173" i="3"/>
  <c r="I122" i="3" l="1"/>
  <c r="I111" i="3"/>
  <c r="D119" i="3"/>
  <c r="D115" i="3"/>
  <c r="D111" i="3"/>
  <c r="D104" i="3"/>
  <c r="D122" i="3" l="1"/>
  <c r="D124" i="3" s="1"/>
  <c r="I124" i="3"/>
  <c r="H77" i="3"/>
  <c r="C77" i="3"/>
  <c r="F79" i="3" l="1"/>
  <c r="F80" i="3" s="1"/>
  <c r="H177" i="3" s="1"/>
  <c r="H179" i="3" l="1"/>
  <c r="H181" i="3" s="1"/>
  <c r="B202" i="3" l="1"/>
  <c r="L167" i="2" l="1"/>
  <c r="C146" i="2" s="1"/>
  <c r="J145" i="2" s="1"/>
  <c r="C145" i="2"/>
  <c r="H193" i="3"/>
  <c r="H184" i="3" l="1"/>
  <c r="H195" i="3" l="1"/>
  <c r="H196" i="3" s="1"/>
  <c r="B201" i="3" s="1"/>
  <c r="G201"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<sst xmlns="http://schemas.openxmlformats.org/spreadsheetml/2006/main" count="298" uniqueCount="229">
  <si>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</si>
  <si>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</si>
  <si>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</si>
  <si>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</si>
  <si>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</si>
  <si>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</si>
  <si>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</si>
  <si>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</si>
  <si>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</si>
  <si>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</si>
  <si>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</si>
  <si>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</si>
  <si>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</si>
  <si>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</si>
  <si>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</si>
  <si>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</si>
  <si>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</si>
  <si>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</si>
  <si>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</si>
  <si>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</si>
  <si>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</si>
  <si>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</si>
  <si>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</si>
  <si>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</si>
  <si>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</si>
  <si>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</si>
  <si>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</si>
  <si>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</si>
  <si>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</si>
  <si>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</si>
  <si>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</si>
  <si>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</si>
  <si>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</si>
  <si>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</si>
  <si>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</si>
  <si>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</si>
  <si>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</si>
  <si>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</si>
  <si>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</si>
  <si>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</si>
  <si>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</si>
  <si>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</si>
  <si>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</si>
  <si>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</si>
  <si>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</si>
  <si>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</si>
  <si>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</si>
  <si>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</si>
  <si>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</si>
  <si>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</si>
  <si>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</si>
  <si>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</si>
  <si>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</si>
  <si>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</si>
  <si>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</si>
  <si>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</si>
  <si>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</si>
  <si>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</si>
  <si>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</si>
  <si>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</si>
  <si>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</si>
  <si>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</si>
  <si>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</si>
  <si>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</si>
  <si>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</si>
  <si>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</si>
  <si>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</si>
  <si>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</si>
  <si>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</si>
  <si>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</si>
  <si>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</si>
  <si>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</si>
  <si>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</si>
  <si>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</si>
  <si>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</si>
  <si>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</si>
  <si>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</si>
  <si>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</si>
  <si>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</si>
  <si>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</si>
  <si>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</si>
  <si>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</si>
  <si>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</si>
  <si>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</si>
  <si>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</si>
  <si>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</si>
  <si>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</si>
  <si>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</si>
  <si>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</si>
  <si>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</si>
  <si>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</si>
  <si>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</si>
  <si>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</si>
  <si>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</si>
  <si>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</si>
  <si>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</si>
  <si>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</si>
  <si>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</si>
  <si>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</si>
  <si>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</si>
  <si>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</si>
  <si>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</si>
  <si>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</si>
  <si>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</si>
  <si>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</si>
  <si>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</si>
  <si>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INFORMASI SLIK</t>
  </si>
  <si>
    <t>Bank</t>
  </si>
  <si>
    <t>Fasilitas</t>
  </si>
  <si>
    <t>Kolek</t>
  </si>
  <si>
    <t>Angsuran</t>
  </si>
  <si>
    <t>Plafond / Baki Debet</t>
  </si>
  <si>
    <t>Total Plafond dan Angsuran</t>
  </si>
  <si>
    <t>OMSET PENDAPATAN</t>
  </si>
  <si>
    <t>Margin</t>
  </si>
  <si>
    <t>Laba Kotor 1</t>
  </si>
  <si>
    <t>PENDAPATAN LAINYA</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</si>
  <si>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</si>
  <si>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</si>
  <si>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</si>
  <si>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</si>
  <si>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</si>
  <si>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</si>
  <si>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</si>
  <si>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</si>
  <si>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</si>
  <si>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</si>
  <si>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</si>
  <si>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</si>
  <si>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Total</t>
  </si>
  <si>
    <t>Keterangan lain</t>
  </si>
  <si>
    <t>Kantor Pusat : Jalan Karanggetas No 142 - Cirebon ( 0231 - 248400-248600 )</t>
  </si>
  <si>
    <t>: Menikah</t>
  </si>
  <si>
    <t xml:space="preserve">            </t>
  </si>
  <si>
    <t>.</t>
  </si>
  <si>
    <t>Plafond maximal kredit</t>
  </si>
  <si>
    <t>Legalitas agunan</t>
  </si>
  <si>
    <t>NILAI AGUNAN</t>
  </si>
  <si>
    <t>Dianalisa oleh,</t>
  </si>
  <si>
    <t>Objek agunan</t>
  </si>
  <si>
    <t>MEI</t>
  </si>
  <si>
    <t>JUNI</t>
  </si>
  <si>
    <t>Total Debet</t>
  </si>
  <si>
    <t>Total Kredit</t>
  </si>
  <si>
    <t>MK</t>
  </si>
  <si>
    <t>Batas Maximal Pinjaman ( Ltv )**</t>
  </si>
  <si>
    <t>Nilai taksasi internal Bank*</t>
  </si>
  <si>
    <t>*Berdasarkan Taksasi internal bank per bulan Juli 2026</t>
  </si>
  <si>
    <t>**Berdasarkan surat edaran internal bank NO.010/SE/CF/VI/2026</t>
  </si>
  <si>
    <t>: Dusun II Rt/Rw 03/02 Desa Tarikolot Kec Kertawangunan - Kuningan</t>
  </si>
  <si>
    <t xml:space="preserve">Kantor </t>
  </si>
  <si>
    <t>Diketahui oleh,</t>
  </si>
  <si>
    <t>Manager Bisnis</t>
  </si>
  <si>
    <t>Hendra Gunawan</t>
  </si>
  <si>
    <t xml:space="preserve">                                                                                                                                                                                                                                                                                                                                                                                                                                                                                                                                                                                                                                                                                                                                                                                                                                                                                                                                                                                                                                                                                                                                                                                                                                                                                                                                                                                                                                                                                                                                                                                                                                                                                                                                                                                                                                                                                                                                                                                                                                                                                                                                                                                                                                                                                                                                                                                                                                                                                                                                                                                                                                                                                                                                                                                                                                                                                                                                                                                                                                                                                                                                                                                                                                                                                                                                                                                                                                                                                                                                                                                                                                                                                                                                                                                                                                                                                                                                                                                                                                                                                                                                                                                                                                                                                                                                                                                                                                                                                                                                                                                                                                                                                                                                                                                                                                                                                                                                                                                                                                                                                                                                                                                                                                                                                                                                                                                                                                                                                                                                                                                                                                                                                                                                                                                                                                                                                                                                                                                                                                                                                                                                                                                                                                                                                                                                                                                                                                                                                                                                                                                                                                                                                                                                                                                                                                                                                                                                                                                                                                                                                                                                                                                                                                                                                                                                                                                                                                                                                                                                                                                                                                                                                                                                                                                                                                                                                                                                                                                                                                                                                                                                                                                                                                                                                                                                                                                                                                                                                                                                                                                                                                                                                                                                                                                                                                                                                                                                                                                                                                                                                                                                                                                                                                                                                                                                                                                                                                                                                                                                                                                                                                                                                                                                                                                                                                                                                                                                                                                                                                                                                                                                                                                                                                                                                                                                                                                                                                                                                                                                                                                                                                                                                                                                                                                                                                                                                                                                                                                                                                                                                                                                                                                                                                                                                                                                                                                                                                                                                                                                                                                                                                                                                                                                                                                                                                                                                                                                                                                                                                                                                                                                                                                                                                                                                                                                                                                                                                                                                                                                                                                                                                                                                                                                                                                                                                                                                                                                                                                                                                                                                                                                                                                                                                                                                                                                                                                                                                                                                                                                                                                                                                                                                                                                                                                                                                                                                                                                                                                                                                                                                                                                                                                                                                                                                                                                                                                                                                                                                                                                                                                                                                                                                                                                                                                                                                                                                                                                                                                                                                                                                                                                                                                                                                                                                                                                                                                                                                                                                                                                                                                                                                                                                                                                                                                                                                                                                                                                                                                                                                                                                                                                                                                                                                                                                                                                                                                                                                                                                    </t>
  </si>
  <si>
    <t>AKTIVA</t>
  </si>
  <si>
    <t>PASSIVA</t>
  </si>
  <si>
    <t>Harta Lancar</t>
  </si>
  <si>
    <t>Hutang Lancar</t>
  </si>
  <si>
    <t>1. Kas</t>
  </si>
  <si>
    <t>2. Bank</t>
  </si>
  <si>
    <t>3. Piutang Siswa</t>
  </si>
  <si>
    <t>Jumlah Harta Lancar</t>
  </si>
  <si>
    <t>Harta Tetap</t>
  </si>
  <si>
    <t>1. Tanah</t>
  </si>
  <si>
    <t>2. Gedung</t>
  </si>
  <si>
    <t xml:space="preserve">   Jumlah</t>
  </si>
  <si>
    <t>3. Kendaraan</t>
  </si>
  <si>
    <t xml:space="preserve">   Akumulasi Penyusutan</t>
  </si>
  <si>
    <t xml:space="preserve">   Akumulasi Penyusutan 5%</t>
  </si>
  <si>
    <t>4. Peralatan Kantor</t>
  </si>
  <si>
    <t>Jumlah Aktiva tetap</t>
  </si>
  <si>
    <t>Jumlah Aktiva</t>
  </si>
  <si>
    <t>Hutang jangka pendek</t>
  </si>
  <si>
    <t>1. Hutang Bank</t>
  </si>
  <si>
    <t>2. Hutang lancar lainya</t>
  </si>
  <si>
    <t>3. Hutang Perseorangan</t>
  </si>
  <si>
    <t>4. Hutang Suplayer</t>
  </si>
  <si>
    <t>Jumlah Hutang Jangaka pendek</t>
  </si>
  <si>
    <t>Hutang Jangka Panjang</t>
  </si>
  <si>
    <t>2. Hutang Leasing</t>
  </si>
  <si>
    <t>3 Hutang lain lain</t>
  </si>
  <si>
    <t>Jumlah Hutang Jangaka panjang</t>
  </si>
  <si>
    <t>Ekuitas</t>
  </si>
  <si>
    <t>1. Modal Yayasan</t>
  </si>
  <si>
    <t>2. Investasi</t>
  </si>
  <si>
    <t>3. Hibah</t>
  </si>
  <si>
    <t>4. Laba</t>
  </si>
  <si>
    <t>5. Laba ditahan</t>
  </si>
  <si>
    <t>Jumalah Ekuitas</t>
  </si>
  <si>
    <t>Jumalah Pasiva</t>
  </si>
  <si>
    <t>&gt; Biaya opersional Pondok sudah masuk laba rugi</t>
  </si>
  <si>
    <t xml:space="preserve">  </t>
  </si>
  <si>
    <t>: MUHAMMAD IRSYAD</t>
  </si>
  <si>
    <t xml:space="preserve">                                                                                                                                                                                                                                                                                                                                                                                                                                                                                                                                                                      </t>
  </si>
  <si>
    <t>: Produksi aksesoris kelistrikan " CV Mitra Perkasa Sekawan "</t>
  </si>
  <si>
    <t>: Kredit Produktif - KAMU HT ( Penambahan modal stanby loan ) KR</t>
  </si>
  <si>
    <t>: Chimyanto - Iwan</t>
  </si>
  <si>
    <t>: Cabang Pabuaran</t>
  </si>
  <si>
    <t>: Debitur Repeat Order - Lancar ( Out terkait RK 600Jt loan 02006086 )</t>
  </si>
  <si>
    <t xml:space="preserve">                                                                                                                                                                                                                                                                                                                                                                                                                                                                                                                            </t>
  </si>
  <si>
    <t>PENDAPATAN</t>
  </si>
  <si>
    <t>PENEGLUARAN</t>
  </si>
  <si>
    <t>JULI</t>
  </si>
  <si>
    <t>Pendapatan total 3 bln</t>
  </si>
  <si>
    <t>Nett profit per bulan</t>
  </si>
  <si>
    <t>KON/INV</t>
  </si>
  <si>
    <t>MK/RK</t>
  </si>
  <si>
    <t>: 12 Bulan ( RK )</t>
  </si>
  <si>
    <t>Rekapan laporan Laba - Rugi MPS</t>
  </si>
  <si>
    <t>Rekapan laporan Laba - Rugi BHT</t>
  </si>
  <si>
    <r>
      <rPr>
        <sz val="11"/>
        <rFont val="Calibri"/>
        <family val="2"/>
      </rPr>
      <t>BPR CF</t>
    </r>
  </si>
  <si>
    <r>
      <rPr>
        <sz val="11"/>
        <rFont val="Calibri"/>
        <family val="2"/>
      </rPr>
      <t>BNI</t>
    </r>
  </si>
  <si>
    <r>
      <rPr>
        <sz val="11"/>
        <rFont val="Calibri"/>
        <family val="2"/>
      </rPr>
      <t>BANK NANO SYARIAH</t>
    </r>
  </si>
  <si>
    <r>
      <rPr>
        <sz val="11"/>
        <rFont val="Calibri"/>
        <family val="2"/>
      </rPr>
      <t>BSI</t>
    </r>
  </si>
  <si>
    <r>
      <rPr>
        <sz val="11"/>
        <rFont val="Calibri"/>
        <family val="2"/>
      </rPr>
      <t>MANDIRI</t>
    </r>
  </si>
  <si>
    <r>
      <rPr>
        <sz val="11"/>
        <rFont val="Calibri"/>
        <family val="2"/>
      </rPr>
      <t>BRI</t>
    </r>
  </si>
  <si>
    <t>MAYBANK</t>
  </si>
  <si>
    <t>ABDUR ROSYID</t>
  </si>
  <si>
    <t>AQIF</t>
  </si>
  <si>
    <t>IRFAN ANSHARI</t>
  </si>
  <si>
    <t>MUHAMMAD IRSYAD</t>
  </si>
  <si>
    <t>&gt; Pendapatan BASE ON LAPORAN LABA RUGI</t>
  </si>
  <si>
    <t>Living Cost ( Biaya hidup sehari hari, Pendidikan dll ) dari 3 keluarga</t>
  </si>
  <si>
    <t>1 SHM No 2114 Sunyaragi Kesambi Kota Cirebon ( Rumah Kos kosan )</t>
  </si>
  <si>
    <t>An Irfan Anshari ( Kakak Kandung )</t>
  </si>
  <si>
    <t>ML</t>
  </si>
  <si>
    <t xml:space="preserve">SLIK selain Muhammad Irsyad hanya untuk diketahui </t>
  </si>
  <si>
    <t>Cirebon, 27 AGUSTUS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</si>
</sst>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 numFmtId="172" formatCode="_-[$Rp-3809]* #,##0_-;\-[$Rp-3809]* #,##0_-;_-[$Rp-3809]* &quot;-&quot;_-;_-@_-"/>
    <numFmt numFmtId="173" formatCode="_-[$Rp-3809]* #,##0_-;\-[$Rp-3809]* #,##0_-;_-[$Rp-3809]* &quot;-&quot;??_-;_-@_-"/>
    <numFmt numFmtId="174" formatCode="_(* #,##0.00_);_(* \(#,##0.00\);_(*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
      <sz val="11"/>
      <name val="Calibri"/>
      <family val="2"/>
    </font>
  </fonts>
  <fills count="24">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rgb="FFFFFF99"/>
        <bgColor indexed="64"/>
      </patternFill>
    </fill>
    <fill>
      <patternFill patternType="solid">
        <fgColor rgb="FF92D050"/>
        <bgColor indexed="64"/>
      </patternFill>
    </fill>
    <fill>
      <patternFill patternType="solid">
        <fgColor rgb="FF00FF99"/>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539">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44" fillId="0" borderId="0" xfId="0" applyFont="1" applyAlignment="1">
      <alignment horizontal="left"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7" fillId="0" borderId="7" xfId="0" applyFont="1" applyBorder="1" applyAlignment="1">
      <alignment vertical="top"/>
    </xf>
    <xf numFmtId="0" fontId="44" fillId="0" borderId="7" xfId="0" applyFont="1" applyBorder="1" applyAlignment="1">
      <alignment vertical="center"/>
    </xf>
    <xf numFmtId="0" fontId="44" fillId="0" borderId="0" xfId="0" applyFont="1"/>
    <xf numFmtId="0" fontId="46" fillId="5" borderId="10" xfId="0" applyFont="1" applyFill="1" applyBorder="1" applyAlignment="1">
      <alignment vertical="center"/>
    </xf>
    <xf numFmtId="0" fontId="58" fillId="5" borderId="9" xfId="0" applyFont="1" applyFill="1" applyBorder="1" applyAlignment="1">
      <alignment vertical="center"/>
    </xf>
    <xf numFmtId="0" fontId="58"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6"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6" fillId="0" borderId="0" xfId="0" applyFont="1" applyFill="1" applyBorder="1" applyAlignment="1">
      <alignment horizontal="left" vertical="top"/>
    </xf>
    <xf numFmtId="0" fontId="56" fillId="0" borderId="0" xfId="0" applyFont="1" applyFill="1" applyAlignment="1">
      <alignment vertical="top"/>
    </xf>
    <xf numFmtId="0" fontId="56" fillId="0" borderId="0" xfId="0" applyFont="1" applyFill="1" applyAlignment="1">
      <alignment vertical="center"/>
    </xf>
    <xf numFmtId="0" fontId="56" fillId="0" borderId="0" xfId="0" applyFont="1" applyFill="1" applyAlignment="1">
      <alignment horizontal="left" vertical="top"/>
    </xf>
    <xf numFmtId="0" fontId="56"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6" fillId="0" borderId="0" xfId="0" applyFont="1" applyAlignment="1">
      <alignment vertical="center"/>
    </xf>
    <xf numFmtId="0" fontId="0" fillId="0" borderId="12" xfId="0" applyFill="1" applyBorder="1"/>
    <xf numFmtId="0" fontId="56" fillId="0" borderId="12" xfId="0" applyFont="1" applyFill="1" applyBorder="1" applyAlignment="1">
      <alignment horizontal="center" vertical="center"/>
    </xf>
    <xf numFmtId="0" fontId="49" fillId="0" borderId="0" xfId="0" applyFont="1" applyAlignment="1">
      <alignment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56" fillId="0" borderId="12" xfId="0" applyFont="1" applyBorder="1" applyAlignment="1">
      <alignment horizontal="center" vertical="center"/>
    </xf>
    <xf numFmtId="0" fontId="44" fillId="0" borderId="0" xfId="0" applyFont="1" applyBorder="1" applyAlignment="1">
      <alignment horizontal="center" vertical="center"/>
    </xf>
    <xf numFmtId="0" fontId="28" fillId="0" borderId="6" xfId="0" applyFont="1" applyBorder="1" applyAlignment="1">
      <alignment vertical="center"/>
    </xf>
    <xf numFmtId="0" fontId="44" fillId="0" borderId="1" xfId="0" applyFont="1" applyBorder="1" applyAlignment="1">
      <alignment vertical="center"/>
    </xf>
    <xf numFmtId="0" fontId="44" fillId="0" borderId="2" xfId="0" applyFont="1" applyBorder="1" applyAlignment="1">
      <alignment vertical="center"/>
    </xf>
    <xf numFmtId="172" fontId="50" fillId="0" borderId="0" xfId="0" applyNumberFormat="1" applyFont="1" applyFill="1" applyBorder="1" applyAlignment="1">
      <alignment horizontal="center" vertical="center"/>
    </xf>
    <xf numFmtId="0" fontId="28" fillId="5" borderId="22" xfId="0" applyFont="1" applyFill="1" applyBorder="1" applyAlignment="1">
      <alignment horizontal="center" vertical="center"/>
    </xf>
    <xf numFmtId="166" fontId="44" fillId="0" borderId="0" xfId="1" applyNumberFormat="1" applyFont="1" applyBorder="1" applyAlignment="1">
      <alignment horizontal="center" vertical="center"/>
    </xf>
    <xf numFmtId="0" fontId="44" fillId="0" borderId="28" xfId="0" applyFont="1" applyBorder="1" applyAlignment="1">
      <alignment horizontal="center" vertical="center"/>
    </xf>
    <xf numFmtId="173" fontId="50" fillId="0" borderId="28" xfId="0" applyNumberFormat="1" applyFont="1" applyFill="1" applyBorder="1" applyAlignment="1">
      <alignment horizontal="center" vertical="center"/>
    </xf>
    <xf numFmtId="0" fontId="44" fillId="0" borderId="0" xfId="0" applyFont="1" applyFill="1" applyAlignment="1">
      <alignment vertical="center"/>
    </xf>
    <xf numFmtId="166" fontId="0" fillId="0" borderId="9" xfId="1" applyNumberFormat="1" applyFont="1" applyBorder="1" applyAlignment="1">
      <alignment vertical="center"/>
    </xf>
    <xf numFmtId="166" fontId="0" fillId="0" borderId="11" xfId="1" applyNumberFormat="1" applyFont="1" applyBorder="1" applyAlignment="1">
      <alignment vertical="center"/>
    </xf>
    <xf numFmtId="0" fontId="0" fillId="4" borderId="12" xfId="0" applyFill="1" applyBorder="1"/>
    <xf numFmtId="0" fontId="56" fillId="4" borderId="12" xfId="0" applyFont="1" applyFill="1" applyBorder="1" applyAlignment="1">
      <alignment horizontal="center" vertical="center"/>
    </xf>
    <xf numFmtId="0" fontId="0" fillId="20" borderId="12" xfId="0" applyFill="1" applyBorder="1"/>
    <xf numFmtId="0" fontId="56" fillId="20" borderId="12" xfId="0" applyFont="1" applyFill="1" applyBorder="1" applyAlignment="1">
      <alignment horizontal="center" vertical="center"/>
    </xf>
    <xf numFmtId="0" fontId="0" fillId="23" borderId="12" xfId="0" applyFill="1" applyBorder="1"/>
    <xf numFmtId="0" fontId="56" fillId="23" borderId="12" xfId="0" applyFont="1" applyFill="1" applyBorder="1" applyAlignment="1">
      <alignment horizontal="center" vertical="center"/>
    </xf>
    <xf numFmtId="166" fontId="44" fillId="0" borderId="0"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44" fillId="0" borderId="36" xfId="0" applyFont="1" applyBorder="1" applyAlignment="1">
      <alignment horizontal="center" vertical="center"/>
    </xf>
    <xf numFmtId="0" fontId="44" fillId="0" borderId="37" xfId="0" applyFont="1" applyBorder="1" applyAlignment="1">
      <alignment horizontal="center" vertical="center"/>
    </xf>
    <xf numFmtId="173" fontId="50" fillId="22" borderId="37" xfId="0" applyNumberFormat="1" applyFont="1" applyFill="1" applyBorder="1" applyAlignment="1">
      <alignment horizontal="center" vertical="center"/>
    </xf>
    <xf numFmtId="173" fontId="50" fillId="22" borderId="38" xfId="0" applyNumberFormat="1" applyFont="1" applyFill="1" applyBorder="1" applyAlignment="1">
      <alignment horizontal="center" vertical="center"/>
    </xf>
    <xf numFmtId="166" fontId="44" fillId="0" borderId="0" xfId="1" applyNumberFormat="1" applyFont="1" applyFill="1" applyBorder="1" applyAlignment="1">
      <alignment horizontal="center" vertical="center"/>
    </xf>
    <xf numFmtId="166" fontId="44" fillId="0" borderId="0" xfId="0" applyNumberFormat="1" applyFont="1" applyFill="1" applyBorder="1" applyAlignment="1">
      <alignment horizontal="center" vertical="center"/>
    </xf>
    <xf numFmtId="17" fontId="44" fillId="0" borderId="9" xfId="0" applyNumberFormat="1" applyFont="1" applyBorder="1" applyAlignment="1">
      <alignment horizontal="center" vertical="center"/>
    </xf>
    <xf numFmtId="17" fontId="44" fillId="0" borderId="11" xfId="0" applyNumberFormat="1"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7" fontId="28" fillId="0" borderId="9" xfId="0" applyNumberFormat="1" applyFont="1" applyBorder="1" applyAlignment="1">
      <alignment horizontal="center" vertical="center"/>
    </xf>
    <xf numFmtId="17" fontId="28" fillId="0" borderId="11" xfId="0" applyNumberFormat="1" applyFont="1" applyBorder="1" applyAlignment="1">
      <alignment horizontal="center" vertical="center"/>
    </xf>
    <xf numFmtId="166" fontId="28" fillId="0" borderId="9" xfId="1" applyNumberFormat="1" applyFont="1" applyBorder="1" applyAlignment="1">
      <alignment horizontal="center" vertical="center"/>
    </xf>
    <xf numFmtId="166" fontId="28" fillId="0" borderId="10" xfId="1" applyNumberFormat="1" applyFont="1" applyBorder="1" applyAlignment="1">
      <alignment horizontal="center" vertical="center"/>
    </xf>
    <xf numFmtId="166" fontId="28" fillId="0" borderId="11" xfId="1" applyNumberFormat="1" applyFont="1" applyBorder="1" applyAlignment="1">
      <alignment horizontal="center" vertical="center"/>
    </xf>
    <xf numFmtId="0" fontId="44" fillId="0" borderId="27" xfId="0" applyFont="1" applyBorder="1" applyAlignment="1">
      <alignment horizontal="center" vertical="center"/>
    </xf>
    <xf numFmtId="0" fontId="44" fillId="0" borderId="28" xfId="0" applyFont="1" applyBorder="1" applyAlignment="1">
      <alignment horizontal="center" vertical="center"/>
    </xf>
    <xf numFmtId="0" fontId="44" fillId="0" borderId="43" xfId="0" applyFont="1" applyBorder="1" applyAlignment="1">
      <alignment horizontal="center" vertical="center"/>
    </xf>
    <xf numFmtId="172" fontId="50" fillId="5" borderId="42" xfId="0" applyNumberFormat="1" applyFont="1" applyFill="1" applyBorder="1" applyAlignment="1">
      <alignment horizontal="center" vertical="center"/>
    </xf>
    <xf numFmtId="172" fontId="50" fillId="5" borderId="28" xfId="0" applyNumberFormat="1" applyFont="1" applyFill="1" applyBorder="1" applyAlignment="1">
      <alignment horizontal="center" vertical="center"/>
    </xf>
    <xf numFmtId="172" fontId="50" fillId="5" borderId="29" xfId="0" applyNumberFormat="1"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6" fillId="0" borderId="12" xfId="0" applyFont="1" applyBorder="1" applyAlignment="1">
      <alignment horizontal="center" vertical="center"/>
    </xf>
    <xf numFmtId="43" fontId="0" fillId="0" borderId="12" xfId="1" applyFont="1" applyBorder="1" applyAlignment="1">
      <alignment horizontal="right" vertical="center"/>
    </xf>
    <xf numFmtId="0" fontId="44" fillId="5" borderId="14" xfId="0" applyFont="1" applyFill="1" applyBorder="1" applyAlignment="1">
      <alignment horizontal="center" vertical="center"/>
    </xf>
    <xf numFmtId="0" fontId="44" fillId="5" borderId="15" xfId="0" applyFont="1" applyFill="1" applyBorder="1" applyAlignment="1">
      <alignment horizontal="center" vertical="center"/>
    </xf>
    <xf numFmtId="0" fontId="44" fillId="5" borderId="16" xfId="0" applyFont="1" applyFill="1" applyBorder="1" applyAlignment="1">
      <alignment horizontal="center" vertical="center"/>
    </xf>
    <xf numFmtId="0" fontId="44" fillId="16" borderId="39" xfId="0" applyFont="1" applyFill="1" applyBorder="1" applyAlignment="1">
      <alignment horizontal="center" vertical="center"/>
    </xf>
    <xf numFmtId="0" fontId="44" fillId="16" borderId="40" xfId="0" applyFont="1" applyFill="1" applyBorder="1" applyAlignment="1">
      <alignment horizontal="center" vertical="center"/>
    </xf>
    <xf numFmtId="0" fontId="44" fillId="16" borderId="41"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9" xfId="0" applyFont="1" applyBorder="1" applyAlignment="1">
      <alignment horizontal="center" vertical="center"/>
    </xf>
    <xf numFmtId="0" fontId="59" fillId="0" borderId="12" xfId="0" applyFont="1" applyBorder="1" applyAlignment="1">
      <alignment horizontal="center" vertical="center"/>
    </xf>
    <xf numFmtId="0" fontId="56" fillId="0" borderId="12" xfId="0" applyFont="1" applyFill="1" applyBorder="1" applyAlignment="1">
      <alignment horizontal="center" vertical="center"/>
    </xf>
    <xf numFmtId="0" fontId="28" fillId="5" borderId="39" xfId="0" applyFont="1" applyFill="1" applyBorder="1" applyAlignment="1">
      <alignment horizontal="center" vertical="center"/>
    </xf>
    <xf numFmtId="0" fontId="28" fillId="5" borderId="41" xfId="0" applyFont="1" applyFill="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0" fontId="56" fillId="0" borderId="9" xfId="0" applyFont="1" applyBorder="1" applyAlignment="1">
      <alignment horizontal="center" vertical="center"/>
    </xf>
    <xf numFmtId="0" fontId="56" fillId="0" borderId="11" xfId="0" applyFont="1" applyBorder="1" applyAlignment="1">
      <alignment horizontal="center" vertical="center"/>
    </xf>
    <xf numFmtId="166" fontId="0" fillId="0" borderId="12" xfId="1" applyNumberFormat="1" applyFont="1" applyBorder="1" applyAlignment="1">
      <alignment horizontal="center"/>
    </xf>
    <xf numFmtId="166" fontId="0" fillId="0" borderId="12" xfId="1" applyNumberFormat="1" applyFont="1" applyBorder="1" applyAlignment="1">
      <alignment horizontal="right" vertical="center"/>
    </xf>
    <xf numFmtId="0" fontId="62" fillId="4" borderId="0" xfId="0" applyNumberFormat="1" applyFont="1" applyFill="1" applyBorder="1" applyAlignment="1">
      <alignment horizontal="center"/>
    </xf>
    <xf numFmtId="0" fontId="62" fillId="4" borderId="5" xfId="0" applyNumberFormat="1" applyFont="1" applyFill="1" applyBorder="1" applyAlignment="1">
      <alignment horizontal="center"/>
    </xf>
    <xf numFmtId="166" fontId="0" fillId="4" borderId="12" xfId="1" applyNumberFormat="1" applyFont="1" applyFill="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171" fontId="44" fillId="20"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166" fontId="0" fillId="23" borderId="9" xfId="1" applyNumberFormat="1" applyFont="1" applyFill="1" applyBorder="1" applyAlignment="1">
      <alignment horizontal="center"/>
    </xf>
    <xf numFmtId="166" fontId="0" fillId="23" borderId="11" xfId="1" applyNumberFormat="1" applyFont="1" applyFill="1" applyBorder="1" applyAlignment="1">
      <alignment horizontal="center"/>
    </xf>
    <xf numFmtId="174" fontId="62" fillId="4" borderId="4" xfId="0" applyNumberFormat="1" applyFont="1" applyFill="1" applyBorder="1" applyAlignment="1">
      <alignment horizontal="center"/>
    </xf>
    <xf numFmtId="174" fontId="62" fillId="4" borderId="5" xfId="0" applyNumberFormat="1" applyFont="1" applyFill="1" applyBorder="1" applyAlignment="1">
      <alignment horizontal="center"/>
    </xf>
    <xf numFmtId="43" fontId="62" fillId="4" borderId="46" xfId="0" applyNumberFormat="1" applyFont="1" applyFill="1" applyBorder="1" applyAlignment="1">
      <alignment horizontal="center"/>
    </xf>
    <xf numFmtId="43" fontId="62" fillId="4" borderId="47" xfId="0" applyNumberFormat="1" applyFont="1" applyFill="1" applyBorder="1" applyAlignment="1">
      <alignment horizontal="center"/>
    </xf>
    <xf numFmtId="43" fontId="62" fillId="23" borderId="44" xfId="0" applyNumberFormat="1" applyFont="1" applyFill="1" applyBorder="1" applyAlignment="1">
      <alignment horizontal="center"/>
    </xf>
    <xf numFmtId="43" fontId="62" fillId="23" borderId="45" xfId="0" applyNumberFormat="1" applyFont="1" applyFill="1" applyBorder="1" applyAlignment="1">
      <alignment horizontal="center"/>
    </xf>
    <xf numFmtId="166" fontId="0" fillId="23" borderId="12" xfId="1" applyNumberFormat="1" applyFont="1" applyFill="1" applyBorder="1" applyAlignment="1">
      <alignment horizontal="center"/>
    </xf>
    <xf numFmtId="174" fontId="62" fillId="23" borderId="4" xfId="0" applyNumberFormat="1" applyFont="1" applyFill="1" applyBorder="1" applyAlignment="1">
      <alignment horizontal="center"/>
    </xf>
    <xf numFmtId="174" fontId="62" fillId="23" borderId="5" xfId="0" applyNumberFormat="1" applyFont="1" applyFill="1" applyBorder="1" applyAlignment="1">
      <alignment horizontal="center"/>
    </xf>
    <xf numFmtId="43" fontId="62" fillId="4" borderId="46" xfId="0" applyNumberFormat="1" applyFont="1" applyFill="1" applyBorder="1" applyAlignment="1">
      <alignment horizontal="center" vertical="center"/>
    </xf>
    <xf numFmtId="43" fontId="62" fillId="4" borderId="47" xfId="0" applyNumberFormat="1" applyFont="1" applyFill="1" applyBorder="1" applyAlignment="1">
      <alignment horizontal="center" vertical="center"/>
    </xf>
    <xf numFmtId="174" fontId="62" fillId="23" borderId="1" xfId="0" applyNumberFormat="1" applyFont="1" applyFill="1" applyBorder="1" applyAlignment="1">
      <alignment horizontal="center"/>
    </xf>
    <xf numFmtId="174" fontId="62" fillId="23" borderId="3" xfId="0" applyNumberFormat="1" applyFont="1" applyFill="1" applyBorder="1" applyAlignment="1">
      <alignment horizontal="center"/>
    </xf>
    <xf numFmtId="0" fontId="62" fillId="23" borderId="2" xfId="0" applyNumberFormat="1" applyFont="1" applyFill="1" applyBorder="1" applyAlignment="1">
      <alignment horizontal="center"/>
    </xf>
    <xf numFmtId="0" fontId="62" fillId="23" borderId="3" xfId="0" applyNumberFormat="1" applyFont="1" applyFill="1" applyBorder="1" applyAlignment="1">
      <alignment horizontal="center"/>
    </xf>
    <xf numFmtId="0" fontId="62" fillId="23" borderId="0" xfId="0" applyNumberFormat="1" applyFont="1" applyFill="1" applyBorder="1" applyAlignment="1">
      <alignment horizontal="center"/>
    </xf>
    <xf numFmtId="0" fontId="62" fillId="23" borderId="5" xfId="0" applyNumberFormat="1" applyFont="1" applyFill="1" applyBorder="1" applyAlignment="1">
      <alignment horizontal="center"/>
    </xf>
    <xf numFmtId="43" fontId="62" fillId="23" borderId="46" xfId="0" applyNumberFormat="1" applyFont="1" applyFill="1" applyBorder="1" applyAlignment="1">
      <alignment horizontal="center" vertical="center"/>
    </xf>
    <xf numFmtId="43" fontId="62" fillId="23" borderId="47" xfId="0" applyNumberFormat="1" applyFont="1" applyFill="1" applyBorder="1" applyAlignment="1">
      <alignment horizontal="center"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40" xfId="0" applyFont="1" applyFill="1" applyBorder="1" applyAlignment="1">
      <alignment horizontal="center" vertical="center"/>
    </xf>
    <xf numFmtId="174" fontId="62" fillId="20" borderId="4" xfId="0" applyNumberFormat="1" applyFont="1" applyFill="1" applyBorder="1" applyAlignment="1">
      <alignment horizontal="center"/>
    </xf>
    <xf numFmtId="174" fontId="62" fillId="20" borderId="5" xfId="0" applyNumberFormat="1" applyFont="1" applyFill="1" applyBorder="1" applyAlignment="1">
      <alignment horizontal="center"/>
    </xf>
    <xf numFmtId="43" fontId="62" fillId="20" borderId="46" xfId="0" applyNumberFormat="1" applyFont="1" applyFill="1" applyBorder="1" applyAlignment="1">
      <alignment horizontal="center"/>
    </xf>
    <xf numFmtId="43" fontId="62" fillId="20" borderId="47" xfId="0" applyNumberFormat="1" applyFont="1" applyFill="1" applyBorder="1" applyAlignment="1">
      <alignment horizont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62" fillId="20" borderId="0" xfId="0" applyNumberFormat="1" applyFont="1" applyFill="1" applyBorder="1" applyAlignment="1">
      <alignment horizontal="center"/>
    </xf>
    <xf numFmtId="0" fontId="62" fillId="20" borderId="5" xfId="0" applyNumberFormat="1" applyFont="1" applyFill="1" applyBorder="1" applyAlignment="1">
      <alignment horizontal="center"/>
    </xf>
    <xf numFmtId="166" fontId="0" fillId="20" borderId="12" xfId="1" applyNumberFormat="1" applyFont="1" applyFill="1" applyBorder="1" applyAlignment="1">
      <alignment horizont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44" fillId="0" borderId="7" xfId="0" applyFont="1" applyBorder="1" applyAlignment="1">
      <alignment horizontal="center" vertical="center"/>
    </xf>
    <xf numFmtId="166" fontId="28" fillId="7" borderId="30" xfId="0" applyNumberFormat="1" applyFont="1" applyFill="1" applyBorder="1" applyAlignment="1">
      <alignment horizontal="center" vertical="center"/>
    </xf>
    <xf numFmtId="0" fontId="28" fillId="17" borderId="23" xfId="0" applyFont="1" applyFill="1" applyBorder="1" applyAlignment="1">
      <alignment horizontal="center" vertical="center"/>
    </xf>
    <xf numFmtId="0" fontId="56" fillId="0" borderId="12" xfId="0" applyFont="1" applyFill="1" applyBorder="1" applyAlignment="1">
      <alignment horizontal="left" vertical="top"/>
    </xf>
    <xf numFmtId="0" fontId="44" fillId="0" borderId="5" xfId="0" applyFont="1" applyBorder="1" applyAlignment="1">
      <alignment horizontal="left"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4" fillId="0" borderId="0" xfId="0" applyFont="1" applyBorder="1" applyAlignment="1">
      <alignment horizontal="center" vertical="center"/>
    </xf>
    <xf numFmtId="171" fontId="55"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5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1" borderId="9" xfId="0" applyFont="1" applyFill="1" applyBorder="1" applyAlignment="1">
      <alignment horizontal="center" vertical="center"/>
    </xf>
    <xf numFmtId="0" fontId="8" fillId="21" borderId="10" xfId="0" applyFont="1" applyFill="1" applyBorder="1" applyAlignment="1">
      <alignment horizontal="center" vertical="center"/>
    </xf>
    <xf numFmtId="0" fontId="8" fillId="21" borderId="11" xfId="0" applyFont="1" applyFill="1" applyBorder="1" applyAlignment="1">
      <alignment horizontal="center" vertical="center"/>
    </xf>
    <xf numFmtId="0" fontId="44" fillId="0" borderId="12" xfId="0" applyFont="1" applyBorder="1" applyAlignment="1">
      <alignment horizontal="left" vertical="top"/>
    </xf>
    <xf numFmtId="0" fontId="56" fillId="0" borderId="12" xfId="0" applyFont="1" applyBorder="1" applyAlignment="1">
      <alignment horizontal="left" vertical="top"/>
    </xf>
    <xf numFmtId="0" fontId="62" fillId="20" borderId="7" xfId="0" applyNumberFormat="1" applyFont="1" applyFill="1" applyBorder="1" applyAlignment="1">
      <alignment horizontal="center"/>
    </xf>
    <xf numFmtId="0" fontId="62" fillId="20" borderId="8" xfId="0" applyNumberFormat="1" applyFont="1" applyFill="1" applyBorder="1" applyAlignment="1">
      <alignment horizontal="center"/>
    </xf>
    <xf numFmtId="43" fontId="62" fillId="20" borderId="6" xfId="0" applyNumberFormat="1" applyFont="1" applyFill="1" applyBorder="1" applyAlignment="1">
      <alignment horizontal="center"/>
    </xf>
    <xf numFmtId="43" fontId="62" fillId="20" borderId="8" xfId="0" applyNumberFormat="1" applyFont="1" applyFill="1" applyBorder="1" applyAlignment="1">
      <alignment horizontal="center"/>
    </xf>
    <xf numFmtId="43" fontId="62" fillId="20" borderId="48" xfId="0" applyNumberFormat="1" applyFont="1" applyFill="1" applyBorder="1" applyAlignment="1">
      <alignment horizontal="center"/>
    </xf>
    <xf numFmtId="43" fontId="62" fillId="20" borderId="49" xfId="0" applyNumberFormat="1" applyFont="1" applyFill="1" applyBorder="1" applyAlignment="1">
      <alignment horizontal="center"/>
    </xf>
    <xf numFmtId="0" fontId="44" fillId="16" borderId="22" xfId="0" applyFont="1" applyFill="1" applyBorder="1" applyAlignment="1">
      <alignment horizontal="center" vertical="center"/>
    </xf>
    <xf numFmtId="166" fontId="44" fillId="0" borderId="12" xfId="1" applyNumberFormat="1" applyFont="1" applyBorder="1" applyAlignment="1">
      <alignment horizontal="center" vertical="center"/>
    </xf>
    <xf numFmtId="172" fontId="50" fillId="5" borderId="37" xfId="0" applyNumberFormat="1" applyFont="1" applyFill="1" applyBorder="1" applyAlignment="1">
      <alignment horizontal="center" vertical="center"/>
    </xf>
    <xf numFmtId="172" fontId="50" fillId="5" borderId="38" xfId="0" applyNumberFormat="1"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28" fillId="7" borderId="14" xfId="0" applyFont="1" applyFill="1" applyBorder="1" applyAlignment="1">
      <alignment horizontal="center" vertical="center"/>
    </xf>
    <xf numFmtId="0" fontId="28" fillId="7" borderId="15" xfId="0" applyFont="1" applyFill="1" applyBorder="1" applyAlignment="1">
      <alignment horizontal="center" vertical="center"/>
    </xf>
    <xf numFmtId="0" fontId="28" fillId="7" borderId="9" xfId="0" applyFont="1" applyFill="1" applyBorder="1" applyAlignment="1">
      <alignment horizontal="center" vertical="center"/>
    </xf>
    <xf numFmtId="0" fontId="28" fillId="7" borderId="10" xfId="0" applyFont="1" applyFill="1" applyBorder="1" applyAlignment="1">
      <alignment horizontal="center" vertical="center"/>
    </xf>
    <xf numFmtId="0" fontId="28" fillId="7" borderId="11" xfId="0" applyFont="1" applyFill="1" applyBorder="1" applyAlignment="1">
      <alignment horizontal="center" vertical="center"/>
    </xf>
    <xf numFmtId="166" fontId="44" fillId="0" borderId="2" xfId="1" applyNumberFormat="1" applyFont="1" applyBorder="1" applyAlignment="1">
      <alignment horizontal="center" vertical="center"/>
    </xf>
    <xf numFmtId="166" fontId="44" fillId="0" borderId="3" xfId="1" applyNumberFormat="1" applyFont="1" applyBorder="1" applyAlignment="1">
      <alignment horizontal="center" vertical="center"/>
    </xf>
    <xf numFmtId="166" fontId="44" fillId="0" borderId="5" xfId="1" applyNumberFormat="1" applyFont="1" applyBorder="1" applyAlignment="1">
      <alignment horizontal="center" vertical="center"/>
    </xf>
    <xf numFmtId="166" fontId="44" fillId="0" borderId="7" xfId="1" applyNumberFormat="1" applyFont="1" applyBorder="1" applyAlignment="1">
      <alignment horizontal="center" vertical="center"/>
    </xf>
    <xf numFmtId="166" fontId="44" fillId="0" borderId="8" xfId="1" applyNumberFormat="1" applyFont="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E8E886"/>
      <color rgb="FFFFFF99"/>
      <color rgb="FF00FF99"/>
      <color rgb="FFCCECFF"/>
      <color rgb="FFFFFFCC"/>
      <color rgb="FFFF3300"/>
      <color rgb="FFFF9900"/>
      <color rgb="FF00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64</xdr:row>
      <xdr:rowOff>149087</xdr:rowOff>
    </xdr:to>
    <xdr:sp macro="" textlink="">
      <xdr:nvSpPr>
        <xdr:cNvPr id="2" name="TextBox 1"/>
        <xdr:cNvSpPr txBox="1"/>
      </xdr:nvSpPr>
      <xdr:spPr>
        <a:xfrm>
          <a:off x="9525" y="3716563"/>
          <a:ext cx="6269812" cy="808615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r>
            <a:rPr lang="en-US" sz="1050" b="1"/>
            <a:t>LAPORAN HASIL KUNJUNGAN DAN VERIFIKASI KREDIT (LAK)</a:t>
          </a:r>
        </a:p>
        <a:p>
          <a:r>
            <a:rPr lang="en-US" sz="1050" b="1"/>
            <a:t>	1. Kunjungan Lapangan &amp; Cek Lingkungan (</a:t>
          </a:r>
          <a:r>
            <a:rPr lang="en-US" sz="1050" b="1" i="1"/>
            <a:t>On the Spot</a:t>
          </a:r>
          <a:r>
            <a:rPr lang="en-US" sz="1050" b="1"/>
            <a:t>)</a:t>
          </a:r>
          <a:endParaRPr lang="en-US" sz="1050"/>
        </a:p>
        <a:p>
          <a:r>
            <a:rPr lang="en-US" sz="1050" b="1"/>
            <a:t>Waktu Kunjungan:</a:t>
          </a:r>
          <a:r>
            <a:rPr lang="en-US" sz="1050"/>
            <a:t> Selasa, 11</a:t>
          </a:r>
          <a:r>
            <a:rPr lang="en-US" sz="1050" baseline="0"/>
            <a:t> Agustus</a:t>
          </a:r>
          <a:r>
            <a:rPr lang="en-US" sz="1050"/>
            <a:t> 2026.</a:t>
          </a:r>
        </a:p>
        <a:p>
          <a:r>
            <a:rPr lang="en-US" sz="1050" b="1"/>
            <a:t>Hasil Verifikasi:</a:t>
          </a:r>
          <a:r>
            <a:rPr lang="en-US" sz="1050"/>
            <a:t> Tim analis telah melakukan kunjungan lapangan (</a:t>
          </a:r>
          <a:r>
            <a:rPr lang="en-US" sz="1050" i="1"/>
            <a:t>on the spot</a:t>
          </a:r>
          <a:r>
            <a:rPr lang="en-US" sz="1050"/>
            <a:t>) dan bertemu langsung dengan debitur di rumah tinggal yang bersangkutan sesuai dengan alamat KTP. Status kepemilikan aset rumah tinggal tersebut dipastikan adalah milik pribadi debitur</a:t>
          </a:r>
        </a:p>
        <a:p>
          <a:r>
            <a:rPr lang="en-US" sz="1050"/>
            <a:t>sedangkan</a:t>
          </a:r>
          <a:r>
            <a:rPr lang="en-US" sz="1050" baseline="0"/>
            <a:t> lokasi usaha lokasi di Babelan - Bekasi.</a:t>
          </a:r>
          <a:endParaRPr lang="en-US" sz="1050"/>
        </a:p>
        <a:p>
          <a:r>
            <a:rPr lang="en-US" sz="1050" b="1"/>
            <a:t>Cek Lingkungan:</a:t>
          </a:r>
          <a:r>
            <a:rPr lang="en-US" sz="1050"/>
            <a:t> Berdasarkan konfirmasi dengan warga setempat dibenarkan bahwa pemohon menetap di alamat tersebut</a:t>
          </a:r>
          <a:r>
            <a:rPr lang="en-US" sz="1050" baseline="0"/>
            <a:t> dan salah satu pemilik CV Mitra Perkasa Sekawan serta kepemilikan unit jaminan milik Kakak kandung berupa kos kosan. </a:t>
          </a:r>
          <a:r>
            <a:rPr lang="en-US" sz="1050"/>
            <a:t> Warga sekitar mengenal baik debitur beserta pasangan, serta memastikan yang bersangkutan memiliki reputasi sosial yang baik, bermasyarakat</a:t>
          </a:r>
          <a:r>
            <a:rPr lang="en-US" sz="1050" baseline="0"/>
            <a:t> dan,</a:t>
          </a:r>
          <a:r>
            <a:rPr lang="en-US" sz="1050"/>
            <a:t>tidak sedang terlibat dalam masalah hukum (baik pidana maupun perdata).</a:t>
          </a:r>
        </a:p>
        <a:p>
          <a:r>
            <a:rPr lang="en-US" sz="1050" b="1"/>
            <a:t>	2. Karakter &amp; Riwayat Kredit</a:t>
          </a:r>
          <a:endParaRPr lang="en-US" sz="1050"/>
        </a:p>
        <a:p>
          <a:r>
            <a:rPr lang="en-US" sz="1050" b="1"/>
            <a:t>Sikap Debitur:</a:t>
          </a:r>
          <a:r>
            <a:rPr lang="en-US" sz="1050"/>
            <a:t> Selama proses wawancara dan verifikasi, debitur bersikap sangat kooperatif, transparan dalam memberikan data/informasi operasional usaha yang dijalankan, serta mampu menjelaskan secara detail dan rasional terkait rencana penggunaan dana pinjaman.</a:t>
          </a:r>
        </a:p>
        <a:p>
          <a:r>
            <a:rPr lang="en-US" sz="1050" b="1"/>
            <a:t>Riwayat Fasilitas:</a:t>
          </a:r>
          <a:r>
            <a:rPr lang="en-US" sz="1050"/>
            <a:t> Debitur merupakan nasabah eksisting (</a:t>
          </a:r>
          <a:r>
            <a:rPr lang="en-US" sz="1050" i="1"/>
            <a:t>existing customer</a:t>
          </a:r>
          <a:r>
            <a:rPr lang="en-US" sz="1050"/>
            <a:t>) BPR Cahaya Fajar dengan </a:t>
          </a:r>
          <a:r>
            <a:rPr lang="en-US" sz="1050" i="0"/>
            <a:t>riwayat</a:t>
          </a:r>
          <a:r>
            <a:rPr lang="en-US" sz="1050" i="0" baseline="0"/>
            <a:t> </a:t>
          </a:r>
          <a:r>
            <a:rPr lang="en-US" sz="1050"/>
            <a:t>angsuran pada fasilitas sebelumnya berjalan dengan kolektibilitas </a:t>
          </a:r>
          <a:r>
            <a:rPr lang="en-US" sz="1050" b="1"/>
            <a:t>Lancar</a:t>
          </a:r>
          <a:r>
            <a:rPr lang="en-US" sz="1050"/>
            <a:t>.</a:t>
          </a:r>
        </a:p>
        <a:p>
          <a:r>
            <a:rPr lang="en-US" sz="1050" b="1"/>
            <a:t>	3. Profil Pekerjaan &amp; Usaha</a:t>
          </a:r>
          <a:endParaRPr lang="en-US" sz="1050"/>
        </a:p>
        <a:p>
          <a:r>
            <a:rPr lang="en-US" sz="1050" b="1"/>
            <a:t>Jenis Usaha:</a:t>
          </a:r>
          <a:r>
            <a:rPr lang="en-US" sz="1050"/>
            <a:t> Usaha debitur</a:t>
          </a:r>
          <a:r>
            <a:rPr lang="en-US" sz="1050" baseline="0"/>
            <a:t> yaitu produksi aksesoris kelistrikan PLN dengan nama dagang CV. Mitra Perkasa Sekawan yang bediri tahun 2025 sebelumnya adalah Kontraktor pengadaan barang dan jasa CV Bin Hafidz tehnik.</a:t>
          </a:r>
          <a:endParaRPr lang="en-US" sz="1050" b="0">
            <a:solidFill>
              <a:schemeClr val="dk1"/>
            </a:solidFill>
            <a:effectLst/>
            <a:latin typeface="+mn-lt"/>
            <a:ea typeface="+mn-ea"/>
            <a:cs typeface="+mn-cs"/>
          </a:endParaRPr>
        </a:p>
        <a:p>
          <a:r>
            <a:rPr lang="en-US" sz="1050" b="1"/>
            <a:t>Legalitas Usaha:</a:t>
          </a:r>
          <a:r>
            <a:rPr lang="en-US" sz="1050"/>
            <a:t> Aspek legalitas subjek hukum dinyatakan lengkap (KTP/KK). Untuk objek usaha, legalitas mengacu </a:t>
          </a:r>
          <a:r>
            <a:rPr lang="en-US" sz="1050" b="0"/>
            <a:t>pada Surat Keterangan </a:t>
          </a:r>
          <a:r>
            <a:rPr lang="en-US" sz="1050"/>
            <a:t>resmi dari Pemerintah maupun</a:t>
          </a:r>
          <a:r>
            <a:rPr lang="en-US" sz="1050" baseline="0"/>
            <a:t> dinas terkait.</a:t>
          </a:r>
          <a:endParaRPr lang="en-US" sz="1050"/>
        </a:p>
        <a:p>
          <a:r>
            <a:rPr lang="en-US" sz="1050" b="1"/>
            <a:t>	4. Tujuan Penggunaan Kredit &amp; Agunan</a:t>
          </a:r>
          <a:endParaRPr lang="en-US" sz="1050"/>
        </a:p>
        <a:p>
          <a:r>
            <a:rPr lang="en-US" sz="1050" b="1"/>
            <a:t>Tujuan Kredit:</a:t>
          </a:r>
          <a:r>
            <a:rPr lang="en-US" sz="1050"/>
            <a:t> Dana pinjaman seluruhnya akan dialokasikan untuk</a:t>
          </a:r>
          <a:r>
            <a:rPr lang="en-US" sz="1050" baseline="0"/>
            <a:t> standby loan</a:t>
          </a:r>
          <a:endParaRPr lang="en-US" sz="1050" b="0"/>
        </a:p>
        <a:p>
          <a:r>
            <a:rPr lang="en-US" sz="1050" b="1"/>
            <a:t>Agunan yang Diajukan:</a:t>
          </a:r>
          <a:r>
            <a:rPr lang="en-US" sz="1050"/>
            <a:t> 1</a:t>
          </a:r>
          <a:r>
            <a:rPr lang="en-US" sz="1050" baseline="0"/>
            <a:t> SHM ( Bangunan Kos kosan tingkat dg 16 kamar )</a:t>
          </a:r>
          <a:endParaRPr lang="en-US" sz="1050" b="0"/>
        </a:p>
        <a:p>
          <a:r>
            <a:rPr lang="en-US" sz="1050" b="1"/>
            <a:t>	5. Verifikasi Kapasitas Pendapatan</a:t>
          </a:r>
          <a:endParaRPr lang="en-US" sz="1050"/>
        </a:p>
        <a:p>
          <a:r>
            <a:rPr lang="en-US" sz="1050" b="1"/>
            <a:t>Metode Verifikasi:</a:t>
          </a:r>
          <a:r>
            <a:rPr lang="en-US" sz="1050" b="0" baseline="0"/>
            <a:t> A</a:t>
          </a:r>
          <a:r>
            <a:rPr lang="en-US" sz="1050"/>
            <a:t>nalisis kapasitas bayar</a:t>
          </a:r>
          <a:r>
            <a:rPr lang="en-US" sz="1050" baseline="0"/>
            <a:t> </a:t>
          </a:r>
          <a:r>
            <a:rPr lang="en-US" sz="1050"/>
            <a:t>diuji melalui pendekatan </a:t>
          </a:r>
          <a:r>
            <a:rPr lang="en-US" sz="1050" i="1"/>
            <a:t>cross-check</a:t>
          </a:r>
          <a:r>
            <a:rPr lang="en-US" sz="1050"/>
            <a:t> mutasi rekening Bank </a:t>
          </a:r>
          <a:r>
            <a:rPr lang="en-US" sz="1050" baseline="0"/>
            <a:t> Mandiri an CV Mitra Perkasa Sekawan periode Mei-Juli</a:t>
          </a:r>
          <a:r>
            <a:rPr lang="en-US" sz="1050"/>
            <a:t>i 2026, dikombinasikan dengan Laporan</a:t>
          </a:r>
          <a:r>
            <a:rPr lang="en-US" sz="1050" baseline="0"/>
            <a:t> lab rugi yang terlampir</a:t>
          </a:r>
          <a:r>
            <a:rPr lang="en-US" sz="1050" i="0" baseline="0"/>
            <a:t>. Saat ini Buyer terbeesar adalah PT Electra yang mana PT electra adalah salah satu kontraktor utama PLN, sedangkan suplier bahan rata rata dari Prima Baja.</a:t>
          </a:r>
          <a:endParaRPr lang="en-US" sz="1000">
            <a:latin typeface="+mj-lt"/>
          </a:endParaRPr>
        </a:p>
        <a:p>
          <a:r>
            <a:rPr lang="en-US" sz="1050" b="1">
              <a:solidFill>
                <a:schemeClr val="dk1"/>
              </a:solidFill>
              <a:effectLst/>
              <a:latin typeface="+mn-lt"/>
              <a:ea typeface="+mn-ea"/>
              <a:cs typeface="+mn-cs"/>
            </a:rPr>
            <a:t>	6. Informasi Kekayaan/Aset Posisi Juni 2026</a:t>
          </a:r>
          <a:endParaRPr lang="en-US" sz="1050">
            <a:effectLst/>
          </a:endParaRPr>
        </a:p>
        <a:p>
          <a:r>
            <a:rPr lang="en-US" sz="1050">
              <a:solidFill>
                <a:schemeClr val="dk1"/>
              </a:solidFill>
              <a:effectLst/>
              <a:latin typeface="+mn-lt"/>
              <a:ea typeface="+mn-ea"/>
              <a:cs typeface="+mn-cs"/>
            </a:rPr>
            <a:t>Berdasarkan wawancara dan pengakuan debitur, aset lain yang dimiliki dan dapat menjadi pendukung kekuatan finansial (</a:t>
          </a:r>
          <a:r>
            <a:rPr lang="en-US" sz="1050" i="1">
              <a:solidFill>
                <a:schemeClr val="dk1"/>
              </a:solidFill>
              <a:effectLst/>
              <a:latin typeface="+mn-lt"/>
              <a:ea typeface="+mn-ea"/>
              <a:cs typeface="+mn-cs"/>
            </a:rPr>
            <a:t>capital</a:t>
          </a:r>
          <a:r>
            <a:rPr lang="en-US" sz="1050">
              <a:solidFill>
                <a:schemeClr val="dk1"/>
              </a:solidFill>
              <a:effectLst/>
              <a:latin typeface="+mn-lt"/>
              <a:ea typeface="+mn-ea"/>
              <a:cs typeface="+mn-cs"/>
            </a:rPr>
            <a:t>) antara lain:</a:t>
          </a:r>
          <a:endParaRPr lang="en-US" sz="1050">
            <a:effectLst/>
          </a:endParaRPr>
        </a:p>
        <a:p>
          <a:r>
            <a:rPr lang="en-US" sz="1050">
              <a:solidFill>
                <a:schemeClr val="dk1"/>
              </a:solidFill>
              <a:effectLst/>
              <a:latin typeface="+mn-lt"/>
              <a:ea typeface="+mn-ea"/>
              <a:cs typeface="+mn-cs"/>
            </a:rPr>
            <a:t>1 Unit Rumah,</a:t>
          </a:r>
          <a:r>
            <a:rPr lang="en-US" sz="1050" baseline="0">
              <a:solidFill>
                <a:schemeClr val="dk1"/>
              </a:solidFill>
              <a:effectLst/>
              <a:latin typeface="+mn-lt"/>
              <a:ea typeface="+mn-ea"/>
              <a:cs typeface="+mn-cs"/>
            </a:rPr>
            <a:t> 2 Unit Truk ( 2017&amp;2018 ), 1 engkel tahun 2018, Ertiga, Gr Max dan perlengkapan peralatan pabrik sedangkan pabrik sendiri saat ini masih sewa tanahnya.</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236</xdr:row>
      <xdr:rowOff>165652</xdr:rowOff>
    </xdr:from>
    <xdr:to>
      <xdr:col>9</xdr:col>
      <xdr:colOff>433061</xdr:colOff>
      <xdr:row>247</xdr:row>
      <xdr:rowOff>0</xdr:rowOff>
    </xdr:to>
    <xdr:sp macro="" textlink="">
      <xdr:nvSpPr>
        <xdr:cNvPr id="7" name="TextBox 6"/>
        <xdr:cNvSpPr txBox="1"/>
      </xdr:nvSpPr>
      <xdr:spPr>
        <a:xfrm>
          <a:off x="13961" y="30778174"/>
          <a:ext cx="6258339" cy="1838739"/>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 Plafon Pinjaman sebesar Rp1.000.000.000,- untuk jangka waktu 1 (satu) tahun ( RK ), dengan suku bunga rekomendasi cabang sebesar 12% p.a. mengacu pada Surat Edaran No. 010/SE/CF/VI/2026 (range normal 10-24% p.a.). </a:t>
          </a:r>
          <a:r>
            <a:rPr lang="en-US" sz="1100" b="1" i="1">
              <a:solidFill>
                <a:schemeClr val="dk1"/>
              </a:solidFill>
              <a:effectLst/>
              <a:latin typeface="+mn-lt"/>
              <a:ea typeface="+mn-ea"/>
              <a:cs typeface="+mn-cs"/>
            </a:rPr>
            <a:t>Bunga diberikan 12%</a:t>
          </a:r>
          <a:r>
            <a:rPr lang="en-US" sz="1100" b="1" i="1" baseline="0">
              <a:solidFill>
                <a:schemeClr val="dk1"/>
              </a:solidFill>
              <a:effectLst/>
              <a:latin typeface="+mn-lt"/>
              <a:ea typeface="+mn-ea"/>
              <a:cs typeface="+mn-cs"/>
            </a:rPr>
            <a:t> </a:t>
          </a:r>
          <a:r>
            <a:rPr lang="en-US" sz="1100" b="1" i="1">
              <a:solidFill>
                <a:schemeClr val="dk1"/>
              </a:solidFill>
              <a:effectLst/>
              <a:latin typeface="+mn-lt"/>
              <a:ea typeface="+mn-ea"/>
              <a:cs typeface="+mn-cs"/>
            </a:rPr>
            <a:t> dinilai</a:t>
          </a:r>
          <a:r>
            <a:rPr lang="en-US" sz="1100" b="1" i="1" baseline="0">
              <a:solidFill>
                <a:schemeClr val="dk1"/>
              </a:solidFill>
              <a:effectLst/>
              <a:latin typeface="+mn-lt"/>
              <a:ea typeface="+mn-ea"/>
              <a:cs typeface="+mn-cs"/>
            </a:rPr>
            <a:t> masuk range dan</a:t>
          </a:r>
          <a:r>
            <a:rPr lang="en-US" sz="1100" b="1" i="1">
              <a:solidFill>
                <a:schemeClr val="dk1"/>
              </a:solidFill>
              <a:effectLst/>
              <a:latin typeface="+mn-lt"/>
              <a:ea typeface="+mn-ea"/>
              <a:cs typeface="+mn-cs"/>
            </a:rPr>
            <a:t> untuk bersaing dengan bank lain agar debitur tidak pindah, serta didukung jaminan SHM yang nilai jual cepatnya dari laporan KJPP mencapai Rp1,4 Milyar</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Agunan yang diikat adalah SHM tersebut 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217</xdr:row>
      <xdr:rowOff>8283</xdr:rowOff>
    </xdr:from>
    <xdr:to>
      <xdr:col>9</xdr:col>
      <xdr:colOff>420343</xdr:colOff>
      <xdr:row>225</xdr:row>
      <xdr:rowOff>41413</xdr:rowOff>
    </xdr:to>
    <xdr:sp macro="" textlink="">
      <xdr:nvSpPr>
        <xdr:cNvPr id="4" name="TextBox 3"/>
        <xdr:cNvSpPr txBox="1">
          <a:spLocks/>
        </xdr:cNvSpPr>
      </xdr:nvSpPr>
      <xdr:spPr>
        <a:xfrm>
          <a:off x="14908" y="33577696"/>
          <a:ext cx="6244674" cy="1606826"/>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a:t>
          </a:r>
          <a:r>
            <a:rPr lang="en-US" sz="1100" baseline="0">
              <a:solidFill>
                <a:schemeClr val="dk1"/>
              </a:solidFill>
              <a:effectLst/>
              <a:latin typeface="+mn-lt"/>
              <a:ea typeface="+mn-ea"/>
              <a:cs typeface="+mn-cs"/>
            </a:rPr>
            <a:t> kos kosan dengan luas terlampir sertifikat No 2114 an Irfan Anshari ( Kakak kandung ) luas 216m2.</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Hasil Nilai Apresial sesuai dengan laporan pihak ke 3 yaitu Jasa penilai publik Teguh Hermawan Yusuf &amp; rekan pada tanggal 24 Agustus 2026  dengan hasli apresial &gt;&gt; </a:t>
          </a:r>
          <a:r>
            <a:rPr lang="en-US" sz="1100" b="1" baseline="0">
              <a:solidFill>
                <a:schemeClr val="dk1"/>
              </a:solidFill>
              <a:effectLst/>
              <a:latin typeface="+mn-lt"/>
              <a:ea typeface="+mn-ea"/>
              <a:cs typeface="+mn-cs"/>
            </a:rPr>
            <a:t>Nilai Pasar 2.070.000.000, Nilai Likuidasi  1.449.000.000 </a:t>
          </a:r>
          <a:r>
            <a:rPr lang="en-US" sz="1100" b="0" i="1" baseline="0">
              <a:solidFill>
                <a:schemeClr val="dk1"/>
              </a:solidFill>
              <a:effectLst/>
              <a:latin typeface="+mn-lt"/>
              <a:ea typeface="+mn-ea"/>
              <a:cs typeface="+mn-cs"/>
            </a:rPr>
            <a:t>( nilai likuidasi menjadi patokan maximal plafon pinjaman )</a:t>
          </a:r>
          <a:endParaRPr lang="en-US">
            <a:effectLst/>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248</xdr:row>
      <xdr:rowOff>49695</xdr:rowOff>
    </xdr:from>
    <xdr:to>
      <xdr:col>10</xdr:col>
      <xdr:colOff>8283</xdr:colOff>
      <xdr:row>250</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twoCellAnchor>
    <xdr:from>
      <xdr:col>0</xdr:col>
      <xdr:colOff>24847</xdr:colOff>
      <xdr:row>225</xdr:row>
      <xdr:rowOff>182216</xdr:rowOff>
    </xdr:from>
    <xdr:to>
      <xdr:col>9</xdr:col>
      <xdr:colOff>430696</xdr:colOff>
      <xdr:row>235</xdr:row>
      <xdr:rowOff>165653</xdr:rowOff>
    </xdr:to>
    <xdr:sp macro="" textlink="">
      <xdr:nvSpPr>
        <xdr:cNvPr id="6" name="TextBox 5"/>
        <xdr:cNvSpPr txBox="1"/>
      </xdr:nvSpPr>
      <xdr:spPr>
        <a:xfrm>
          <a:off x="24847" y="28790346"/>
          <a:ext cx="6245088" cy="1805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none" strike="noStrike">
              <a:solidFill>
                <a:schemeClr val="dk1"/>
              </a:solidFill>
              <a:effectLst/>
              <a:latin typeface="+mn-lt"/>
              <a:ea typeface="+mn-ea"/>
              <a:cs typeface="+mn-cs"/>
            </a:rPr>
            <a:t>	</a:t>
          </a:r>
          <a:r>
            <a:rPr lang="en-US" sz="1100" baseline="0">
              <a:solidFill>
                <a:schemeClr val="dk1"/>
              </a:solidFill>
              <a:effectLst/>
              <a:latin typeface="+mn-lt"/>
              <a:ea typeface="+mn-ea"/>
              <a:cs typeface="+mn-cs"/>
            </a:rPr>
            <a:t>Kekuatan usaha terletak pada kesinambungan order, pengalaman usaha, dan penggunaan RK yang aktif serta sesuai peruntukan (revolving), sehingga mampu menjaga stabilitas arus kas. Kelemahan berupa ketergantungan pada buyer utama dan kebutuhan modal kerja di awal pengadaan dimitigasi dengan fleksibilitas RK sebagai penopang likuiditas dan rekam jejak pembayaran debitur yang baik.Peluang berasal dari kebutuhan pengadaan aksesoris PLN yang berkelanjutan, sehingga potensi usaha masih terbuka dan dapat dimanfaatkan melalui perpanjangan RK. </a:t>
          </a:r>
          <a:endParaRPr lang="en-US">
            <a:effectLst/>
          </a:endParaRPr>
        </a:p>
        <a:p>
          <a:r>
            <a:rPr lang="en-US" sz="1100" baseline="0">
              <a:solidFill>
                <a:schemeClr val="dk1"/>
              </a:solidFill>
              <a:effectLst/>
              <a:latin typeface="+mn-lt"/>
              <a:ea typeface="+mn-ea"/>
              <a:cs typeface="+mn-cs"/>
            </a:rPr>
            <a:t>	Ancaman berupa keterlambatan pembayaran termin, fluktuasi harga barang, dan potensi penundaan proyek dimitigasi melalui monitoring mutasi rekening, dokumen proyek (SPK/invoice), serta penyesuaian plafon RK sesuai kebutuhan riil</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60" t="s">
        <v>16</v>
      </c>
      <c r="C2" s="260"/>
      <c r="D2" s="260"/>
      <c r="E2" s="260"/>
      <c r="F2" s="260"/>
      <c r="G2" s="260"/>
      <c r="H2" s="260"/>
      <c r="I2" s="260"/>
      <c r="J2" s="260"/>
      <c r="K2" s="260"/>
      <c r="L2" s="260"/>
      <c r="M2" s="260"/>
      <c r="N2" s="260"/>
      <c r="O2" s="8"/>
    </row>
    <row r="3" spans="1:15" ht="18.75" customHeight="1">
      <c r="A3" s="8"/>
      <c r="B3" s="268" t="s">
        <v>85</v>
      </c>
      <c r="C3" s="269"/>
      <c r="D3" s="269"/>
      <c r="E3" s="269"/>
      <c r="F3" s="269"/>
      <c r="G3" s="269"/>
      <c r="H3" s="269"/>
      <c r="I3" s="269"/>
      <c r="J3" s="269"/>
      <c r="K3" s="269"/>
      <c r="L3" s="269"/>
      <c r="M3" s="269"/>
      <c r="N3" s="270"/>
      <c r="O3" s="8"/>
    </row>
    <row r="4" spans="1:15" ht="15" customHeight="1">
      <c r="A4" s="8"/>
      <c r="B4" s="265" t="s">
        <v>86</v>
      </c>
      <c r="C4" s="266"/>
      <c r="D4" s="266"/>
      <c r="E4" s="266"/>
      <c r="F4" s="266"/>
      <c r="G4" s="266"/>
      <c r="H4" s="266"/>
      <c r="I4" s="266"/>
      <c r="J4" s="266"/>
      <c r="K4" s="266"/>
      <c r="L4" s="266"/>
      <c r="M4" s="266"/>
      <c r="N4" s="267"/>
      <c r="O4" s="8"/>
    </row>
    <row r="5" spans="1:15">
      <c r="A5" s="8"/>
      <c r="B5" s="262" t="s">
        <v>78</v>
      </c>
      <c r="C5" s="263"/>
      <c r="D5" s="263"/>
      <c r="E5" s="263"/>
      <c r="F5" s="263"/>
      <c r="G5" s="263"/>
      <c r="H5" s="263"/>
      <c r="I5" s="263"/>
      <c r="J5" s="263"/>
      <c r="K5" s="263"/>
      <c r="L5" s="263"/>
      <c r="M5" s="263"/>
      <c r="N5" s="264"/>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93" t="s">
        <v>37</v>
      </c>
      <c r="C11" s="294"/>
      <c r="D11" s="294"/>
      <c r="E11" s="294"/>
      <c r="F11" s="294"/>
      <c r="G11" s="294"/>
      <c r="H11" s="294"/>
      <c r="I11" s="294"/>
      <c r="J11" s="294"/>
      <c r="K11" s="294"/>
      <c r="L11" s="294"/>
      <c r="M11" s="294"/>
      <c r="N11" s="295"/>
      <c r="O11" s="9"/>
    </row>
    <row r="12" spans="1:15">
      <c r="A12" s="8"/>
      <c r="B12" s="296" t="s">
        <v>88</v>
      </c>
      <c r="C12" s="273"/>
      <c r="D12" s="273"/>
      <c r="E12" s="273"/>
      <c r="F12" s="273"/>
      <c r="G12" s="273"/>
      <c r="H12" s="273"/>
      <c r="I12" s="273"/>
      <c r="J12" s="273"/>
      <c r="K12" s="273"/>
      <c r="L12" s="273"/>
      <c r="M12" s="273"/>
      <c r="N12" s="274"/>
      <c r="O12" s="9"/>
    </row>
    <row r="13" spans="1:15">
      <c r="A13" s="8"/>
      <c r="B13" s="275"/>
      <c r="C13" s="276"/>
      <c r="D13" s="276"/>
      <c r="E13" s="276"/>
      <c r="F13" s="276"/>
      <c r="G13" s="276"/>
      <c r="H13" s="276"/>
      <c r="I13" s="276"/>
      <c r="J13" s="276"/>
      <c r="K13" s="276"/>
      <c r="L13" s="276"/>
      <c r="M13" s="276"/>
      <c r="N13" s="277"/>
      <c r="O13" s="9"/>
    </row>
    <row r="14" spans="1:15" hidden="1">
      <c r="A14" s="8"/>
      <c r="B14" s="275"/>
      <c r="C14" s="276"/>
      <c r="D14" s="276"/>
      <c r="E14" s="276"/>
      <c r="F14" s="276"/>
      <c r="G14" s="276"/>
      <c r="H14" s="276"/>
      <c r="I14" s="276"/>
      <c r="J14" s="276"/>
      <c r="K14" s="276"/>
      <c r="L14" s="276"/>
      <c r="M14" s="276"/>
      <c r="N14" s="277"/>
      <c r="O14" s="9"/>
    </row>
    <row r="15" spans="1:15">
      <c r="A15" s="8"/>
      <c r="B15" s="275"/>
      <c r="C15" s="276"/>
      <c r="D15" s="276"/>
      <c r="E15" s="276"/>
      <c r="F15" s="276"/>
      <c r="G15" s="276"/>
      <c r="H15" s="276"/>
      <c r="I15" s="276"/>
      <c r="J15" s="276"/>
      <c r="K15" s="276"/>
      <c r="L15" s="276"/>
      <c r="M15" s="276"/>
      <c r="N15" s="277"/>
      <c r="O15" s="9"/>
    </row>
    <row r="16" spans="1:15">
      <c r="A16" s="8"/>
      <c r="B16" s="275"/>
      <c r="C16" s="276"/>
      <c r="D16" s="276"/>
      <c r="E16" s="276"/>
      <c r="F16" s="276"/>
      <c r="G16" s="276"/>
      <c r="H16" s="276"/>
      <c r="I16" s="276"/>
      <c r="J16" s="276"/>
      <c r="K16" s="276"/>
      <c r="L16" s="276"/>
      <c r="M16" s="276"/>
      <c r="N16" s="277"/>
      <c r="O16" s="9"/>
    </row>
    <row r="17" spans="1:17">
      <c r="A17" s="8"/>
      <c r="B17" s="275"/>
      <c r="C17" s="276"/>
      <c r="D17" s="276"/>
      <c r="E17" s="276"/>
      <c r="F17" s="276"/>
      <c r="G17" s="276"/>
      <c r="H17" s="276"/>
      <c r="I17" s="276"/>
      <c r="J17" s="276"/>
      <c r="K17" s="276"/>
      <c r="L17" s="276"/>
      <c r="M17" s="276"/>
      <c r="N17" s="277"/>
      <c r="O17" s="9"/>
    </row>
    <row r="18" spans="1:17">
      <c r="A18" s="8"/>
      <c r="B18" s="275"/>
      <c r="C18" s="276"/>
      <c r="D18" s="276"/>
      <c r="E18" s="276"/>
      <c r="F18" s="276"/>
      <c r="G18" s="276"/>
      <c r="H18" s="276"/>
      <c r="I18" s="276"/>
      <c r="J18" s="276"/>
      <c r="K18" s="276"/>
      <c r="L18" s="276"/>
      <c r="M18" s="276"/>
      <c r="N18" s="277"/>
      <c r="O18" s="9"/>
    </row>
    <row r="19" spans="1:17">
      <c r="A19" s="8"/>
      <c r="B19" s="275"/>
      <c r="C19" s="276"/>
      <c r="D19" s="276"/>
      <c r="E19" s="276"/>
      <c r="F19" s="276"/>
      <c r="G19" s="276"/>
      <c r="H19" s="276"/>
      <c r="I19" s="276"/>
      <c r="J19" s="276"/>
      <c r="K19" s="276"/>
      <c r="L19" s="276"/>
      <c r="M19" s="276"/>
      <c r="N19" s="277"/>
      <c r="O19" s="9"/>
    </row>
    <row r="20" spans="1:17">
      <c r="A20" s="8"/>
      <c r="B20" s="275"/>
      <c r="C20" s="276"/>
      <c r="D20" s="276"/>
      <c r="E20" s="276"/>
      <c r="F20" s="276"/>
      <c r="G20" s="276"/>
      <c r="H20" s="276"/>
      <c r="I20" s="276"/>
      <c r="J20" s="276"/>
      <c r="K20" s="276"/>
      <c r="L20" s="276"/>
      <c r="M20" s="276"/>
      <c r="N20" s="277"/>
      <c r="O20" s="9"/>
    </row>
    <row r="21" spans="1:17">
      <c r="A21" s="8"/>
      <c r="B21" s="275"/>
      <c r="C21" s="276"/>
      <c r="D21" s="276"/>
      <c r="E21" s="276"/>
      <c r="F21" s="276"/>
      <c r="G21" s="276"/>
      <c r="H21" s="276"/>
      <c r="I21" s="276"/>
      <c r="J21" s="276"/>
      <c r="K21" s="276"/>
      <c r="L21" s="276"/>
      <c r="M21" s="276"/>
      <c r="N21" s="277"/>
      <c r="O21" s="9"/>
    </row>
    <row r="22" spans="1:17" hidden="1">
      <c r="A22" s="8"/>
      <c r="B22" s="275"/>
      <c r="C22" s="276"/>
      <c r="D22" s="276"/>
      <c r="E22" s="276"/>
      <c r="F22" s="276"/>
      <c r="G22" s="276"/>
      <c r="H22" s="276"/>
      <c r="I22" s="276"/>
      <c r="J22" s="276"/>
      <c r="K22" s="276"/>
      <c r="L22" s="276"/>
      <c r="M22" s="276"/>
      <c r="N22" s="277"/>
      <c r="O22" s="9"/>
    </row>
    <row r="23" spans="1:17" hidden="1">
      <c r="A23" s="8"/>
      <c r="B23" s="275"/>
      <c r="C23" s="276"/>
      <c r="D23" s="276"/>
      <c r="E23" s="276"/>
      <c r="F23" s="276"/>
      <c r="G23" s="276"/>
      <c r="H23" s="276"/>
      <c r="I23" s="276"/>
      <c r="J23" s="276"/>
      <c r="K23" s="276"/>
      <c r="L23" s="276"/>
      <c r="M23" s="276"/>
      <c r="N23" s="277"/>
      <c r="O23" s="9"/>
    </row>
    <row r="24" spans="1:17" hidden="1">
      <c r="A24" s="8"/>
      <c r="B24" s="275"/>
      <c r="C24" s="276"/>
      <c r="D24" s="276"/>
      <c r="E24" s="276"/>
      <c r="F24" s="276"/>
      <c r="G24" s="276"/>
      <c r="H24" s="276"/>
      <c r="I24" s="276"/>
      <c r="J24" s="276"/>
      <c r="K24" s="276"/>
      <c r="L24" s="276"/>
      <c r="M24" s="276"/>
      <c r="N24" s="277"/>
      <c r="O24" s="9"/>
    </row>
    <row r="25" spans="1:17" hidden="1">
      <c r="A25" s="8"/>
      <c r="B25" s="275"/>
      <c r="C25" s="276"/>
      <c r="D25" s="276"/>
      <c r="E25" s="276"/>
      <c r="F25" s="276"/>
      <c r="G25" s="276"/>
      <c r="H25" s="276"/>
      <c r="I25" s="276"/>
      <c r="J25" s="276"/>
      <c r="K25" s="276"/>
      <c r="L25" s="276"/>
      <c r="M25" s="276"/>
      <c r="N25" s="277"/>
      <c r="O25" s="9"/>
    </row>
    <row r="26" spans="1:17">
      <c r="A26" s="8"/>
      <c r="B26" s="275"/>
      <c r="C26" s="276"/>
      <c r="D26" s="276"/>
      <c r="E26" s="276"/>
      <c r="F26" s="276"/>
      <c r="G26" s="276"/>
      <c r="H26" s="276"/>
      <c r="I26" s="276"/>
      <c r="J26" s="276"/>
      <c r="K26" s="276"/>
      <c r="L26" s="276"/>
      <c r="M26" s="276"/>
      <c r="N26" s="277"/>
      <c r="O26" s="9"/>
    </row>
    <row r="27" spans="1:17">
      <c r="A27" s="8"/>
      <c r="B27" s="275"/>
      <c r="C27" s="276"/>
      <c r="D27" s="276"/>
      <c r="E27" s="276"/>
      <c r="F27" s="276"/>
      <c r="G27" s="276"/>
      <c r="H27" s="276"/>
      <c r="I27" s="276"/>
      <c r="J27" s="276"/>
      <c r="K27" s="276"/>
      <c r="L27" s="276"/>
      <c r="M27" s="276"/>
      <c r="N27" s="277"/>
      <c r="O27" s="9"/>
    </row>
    <row r="28" spans="1:17">
      <c r="A28" s="8"/>
      <c r="B28" s="275"/>
      <c r="C28" s="276"/>
      <c r="D28" s="276"/>
      <c r="E28" s="276"/>
      <c r="F28" s="276"/>
      <c r="G28" s="276"/>
      <c r="H28" s="276"/>
      <c r="I28" s="276"/>
      <c r="J28" s="276"/>
      <c r="K28" s="276"/>
      <c r="L28" s="276"/>
      <c r="M28" s="276"/>
      <c r="N28" s="277"/>
      <c r="O28" s="9"/>
    </row>
    <row r="29" spans="1:17">
      <c r="A29" s="8"/>
      <c r="B29" s="275"/>
      <c r="C29" s="276"/>
      <c r="D29" s="276"/>
      <c r="E29" s="276"/>
      <c r="F29" s="276"/>
      <c r="G29" s="276"/>
      <c r="H29" s="276"/>
      <c r="I29" s="276"/>
      <c r="J29" s="276"/>
      <c r="K29" s="276"/>
      <c r="L29" s="276"/>
      <c r="M29" s="276"/>
      <c r="N29" s="277"/>
      <c r="O29" s="9"/>
    </row>
    <row r="30" spans="1:17">
      <c r="A30" s="8"/>
      <c r="B30" s="275"/>
      <c r="C30" s="276"/>
      <c r="D30" s="276"/>
      <c r="E30" s="276"/>
      <c r="F30" s="276"/>
      <c r="G30" s="276"/>
      <c r="H30" s="276"/>
      <c r="I30" s="276"/>
      <c r="J30" s="276"/>
      <c r="K30" s="276"/>
      <c r="L30" s="276"/>
      <c r="M30" s="276"/>
      <c r="N30" s="277"/>
      <c r="O30" s="9"/>
    </row>
    <row r="31" spans="1:17">
      <c r="A31" s="8"/>
      <c r="B31" s="275"/>
      <c r="C31" s="276"/>
      <c r="D31" s="276"/>
      <c r="E31" s="276"/>
      <c r="F31" s="276"/>
      <c r="G31" s="276"/>
      <c r="H31" s="276"/>
      <c r="I31" s="276"/>
      <c r="J31" s="276"/>
      <c r="K31" s="276"/>
      <c r="L31" s="276"/>
      <c r="M31" s="276"/>
      <c r="N31" s="277"/>
      <c r="O31" s="9"/>
    </row>
    <row r="32" spans="1:17">
      <c r="A32" s="8"/>
      <c r="B32" s="278"/>
      <c r="C32" s="279"/>
      <c r="D32" s="279"/>
      <c r="E32" s="279"/>
      <c r="F32" s="279"/>
      <c r="G32" s="279"/>
      <c r="H32" s="279"/>
      <c r="I32" s="279"/>
      <c r="J32" s="279"/>
      <c r="K32" s="279"/>
      <c r="L32" s="279"/>
      <c r="M32" s="279"/>
      <c r="N32" s="280"/>
      <c r="O32" s="9"/>
      <c r="P32" s="58"/>
      <c r="Q32" s="36"/>
    </row>
    <row r="33" spans="1:17">
      <c r="A33" s="8"/>
      <c r="B33" s="297" t="s">
        <v>89</v>
      </c>
      <c r="C33" s="298"/>
      <c r="D33" s="298"/>
      <c r="E33" s="298"/>
      <c r="F33" s="298"/>
      <c r="G33" s="298"/>
      <c r="H33" s="298"/>
      <c r="I33" s="298"/>
      <c r="J33" s="298"/>
      <c r="K33" s="298"/>
      <c r="L33" s="298"/>
      <c r="M33" s="298"/>
      <c r="N33" s="299"/>
      <c r="O33" s="9"/>
      <c r="P33" s="58"/>
      <c r="Q33" s="36"/>
    </row>
    <row r="34" spans="1:17" ht="15" customHeight="1">
      <c r="A34" s="8"/>
      <c r="B34" s="296" t="s">
        <v>90</v>
      </c>
      <c r="C34" s="309"/>
      <c r="D34" s="309"/>
      <c r="E34" s="309"/>
      <c r="F34" s="309"/>
      <c r="G34" s="309"/>
      <c r="H34" s="309"/>
      <c r="I34" s="309"/>
      <c r="J34" s="309"/>
      <c r="K34" s="309"/>
      <c r="L34" s="309"/>
      <c r="M34" s="309"/>
      <c r="N34" s="310"/>
      <c r="O34" s="9"/>
      <c r="P34" s="58"/>
      <c r="Q34" s="36"/>
    </row>
    <row r="35" spans="1:17">
      <c r="A35" s="8"/>
      <c r="B35" s="311"/>
      <c r="C35" s="312"/>
      <c r="D35" s="312"/>
      <c r="E35" s="312"/>
      <c r="F35" s="312"/>
      <c r="G35" s="312"/>
      <c r="H35" s="312"/>
      <c r="I35" s="312"/>
      <c r="J35" s="312"/>
      <c r="K35" s="312"/>
      <c r="L35" s="312"/>
      <c r="M35" s="312"/>
      <c r="N35" s="313"/>
      <c r="O35" s="9"/>
      <c r="P35" s="58"/>
      <c r="Q35" s="36"/>
    </row>
    <row r="36" spans="1:17" ht="15" hidden="1" customHeight="1">
      <c r="A36" s="8"/>
      <c r="B36" s="311"/>
      <c r="C36" s="312"/>
      <c r="D36" s="312"/>
      <c r="E36" s="312"/>
      <c r="F36" s="312"/>
      <c r="G36" s="312"/>
      <c r="H36" s="312"/>
      <c r="I36" s="312"/>
      <c r="J36" s="312"/>
      <c r="K36" s="312"/>
      <c r="L36" s="312"/>
      <c r="M36" s="312"/>
      <c r="N36" s="313"/>
      <c r="O36" s="9"/>
      <c r="P36" s="58"/>
      <c r="Q36" s="36"/>
    </row>
    <row r="37" spans="1:17" ht="15" hidden="1" customHeight="1">
      <c r="A37" s="8"/>
      <c r="B37" s="311"/>
      <c r="C37" s="312"/>
      <c r="D37" s="312"/>
      <c r="E37" s="312"/>
      <c r="F37" s="312"/>
      <c r="G37" s="312"/>
      <c r="H37" s="312"/>
      <c r="I37" s="312"/>
      <c r="J37" s="312"/>
      <c r="K37" s="312"/>
      <c r="L37" s="312"/>
      <c r="M37" s="312"/>
      <c r="N37" s="313"/>
      <c r="O37" s="9"/>
      <c r="P37" s="58"/>
      <c r="Q37" s="36"/>
    </row>
    <row r="38" spans="1:17" ht="15" hidden="1" customHeight="1">
      <c r="A38" s="8"/>
      <c r="B38" s="311"/>
      <c r="C38" s="312"/>
      <c r="D38" s="312"/>
      <c r="E38" s="312"/>
      <c r="F38" s="312"/>
      <c r="G38" s="312"/>
      <c r="H38" s="312"/>
      <c r="I38" s="312"/>
      <c r="J38" s="312"/>
      <c r="K38" s="312"/>
      <c r="L38" s="312"/>
      <c r="M38" s="312"/>
      <c r="N38" s="313"/>
      <c r="O38" s="9"/>
      <c r="P38" s="58"/>
      <c r="Q38" s="36"/>
    </row>
    <row r="39" spans="1:17">
      <c r="A39" s="8"/>
      <c r="B39" s="311"/>
      <c r="C39" s="312"/>
      <c r="D39" s="312"/>
      <c r="E39" s="312"/>
      <c r="F39" s="312"/>
      <c r="G39" s="312"/>
      <c r="H39" s="312"/>
      <c r="I39" s="312"/>
      <c r="J39" s="312"/>
      <c r="K39" s="312"/>
      <c r="L39" s="312"/>
      <c r="M39" s="312"/>
      <c r="N39" s="313"/>
      <c r="O39" s="9"/>
      <c r="P39" s="58"/>
      <c r="Q39" s="36"/>
    </row>
    <row r="40" spans="1:17" ht="15" hidden="1" customHeight="1">
      <c r="A40" s="8"/>
      <c r="B40" s="311"/>
      <c r="C40" s="312"/>
      <c r="D40" s="312"/>
      <c r="E40" s="312"/>
      <c r="F40" s="312"/>
      <c r="G40" s="312"/>
      <c r="H40" s="312"/>
      <c r="I40" s="312"/>
      <c r="J40" s="312"/>
      <c r="K40" s="312"/>
      <c r="L40" s="312"/>
      <c r="M40" s="312"/>
      <c r="N40" s="313"/>
      <c r="O40" s="9"/>
      <c r="P40" s="58"/>
      <c r="Q40" s="36"/>
    </row>
    <row r="41" spans="1:17">
      <c r="A41" s="8"/>
      <c r="B41" s="311"/>
      <c r="C41" s="312"/>
      <c r="D41" s="312"/>
      <c r="E41" s="312"/>
      <c r="F41" s="312"/>
      <c r="G41" s="312"/>
      <c r="H41" s="312"/>
      <c r="I41" s="312"/>
      <c r="J41" s="312"/>
      <c r="K41" s="312"/>
      <c r="L41" s="312"/>
      <c r="M41" s="312"/>
      <c r="N41" s="313"/>
      <c r="O41" s="9"/>
      <c r="P41" s="58"/>
      <c r="Q41" s="36"/>
    </row>
    <row r="42" spans="1:17">
      <c r="A42" s="8"/>
      <c r="B42" s="311"/>
      <c r="C42" s="312"/>
      <c r="D42" s="312"/>
      <c r="E42" s="312"/>
      <c r="F42" s="312"/>
      <c r="G42" s="312"/>
      <c r="H42" s="312"/>
      <c r="I42" s="312"/>
      <c r="J42" s="312"/>
      <c r="K42" s="312"/>
      <c r="L42" s="312"/>
      <c r="M42" s="312"/>
      <c r="N42" s="313"/>
      <c r="O42" s="9"/>
      <c r="P42" s="58"/>
      <c r="Q42" s="36"/>
    </row>
    <row r="43" spans="1:17">
      <c r="A43" s="8"/>
      <c r="B43" s="311"/>
      <c r="C43" s="312"/>
      <c r="D43" s="312"/>
      <c r="E43" s="312"/>
      <c r="F43" s="312"/>
      <c r="G43" s="312"/>
      <c r="H43" s="312"/>
      <c r="I43" s="312"/>
      <c r="J43" s="312"/>
      <c r="K43" s="312"/>
      <c r="L43" s="312"/>
      <c r="M43" s="312"/>
      <c r="N43" s="313"/>
      <c r="O43" s="9"/>
      <c r="P43" s="58"/>
      <c r="Q43" s="36"/>
    </row>
    <row r="44" spans="1:17">
      <c r="A44" s="8"/>
      <c r="B44" s="311"/>
      <c r="C44" s="312"/>
      <c r="D44" s="312"/>
      <c r="E44" s="312"/>
      <c r="F44" s="312"/>
      <c r="G44" s="312"/>
      <c r="H44" s="312"/>
      <c r="I44" s="312"/>
      <c r="J44" s="312"/>
      <c r="K44" s="312"/>
      <c r="L44" s="312"/>
      <c r="M44" s="312"/>
      <c r="N44" s="313"/>
      <c r="O44" s="9"/>
      <c r="P44" s="58"/>
      <c r="Q44" s="36"/>
    </row>
    <row r="45" spans="1:17">
      <c r="A45" s="8"/>
      <c r="B45" s="314"/>
      <c r="C45" s="315"/>
      <c r="D45" s="315"/>
      <c r="E45" s="315"/>
      <c r="F45" s="315"/>
      <c r="G45" s="315"/>
      <c r="H45" s="315"/>
      <c r="I45" s="315"/>
      <c r="J45" s="315"/>
      <c r="K45" s="315"/>
      <c r="L45" s="315"/>
      <c r="M45" s="315"/>
      <c r="N45" s="316"/>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89"/>
      <c r="C51" s="290"/>
      <c r="D51" s="290"/>
      <c r="E51" s="290"/>
      <c r="F51" s="290"/>
      <c r="G51" s="290"/>
      <c r="H51" s="290"/>
      <c r="I51" s="290"/>
      <c r="J51" s="290"/>
      <c r="K51" s="290"/>
      <c r="L51" s="290"/>
      <c r="M51" s="290"/>
      <c r="N51" s="291"/>
      <c r="O51" s="9"/>
      <c r="P51" s="58"/>
      <c r="Q51" s="36"/>
    </row>
    <row r="52" spans="1:17">
      <c r="A52" s="8"/>
      <c r="B52" s="288" t="s">
        <v>75</v>
      </c>
      <c r="C52" s="288"/>
      <c r="D52" s="288"/>
      <c r="E52" s="288"/>
      <c r="F52" s="288"/>
      <c r="G52" s="288"/>
      <c r="H52" s="288" t="s">
        <v>74</v>
      </c>
      <c r="I52" s="288"/>
      <c r="J52" s="288"/>
      <c r="K52" s="288"/>
      <c r="L52" s="288"/>
      <c r="M52" s="288"/>
      <c r="N52" s="288"/>
      <c r="O52" s="9"/>
      <c r="P52" s="58"/>
      <c r="Q52" s="36"/>
    </row>
    <row r="53" spans="1:17" ht="15" customHeight="1">
      <c r="A53" s="8"/>
      <c r="B53" s="292"/>
      <c r="C53" s="292"/>
      <c r="D53" s="292"/>
      <c r="E53" s="306">
        <v>0</v>
      </c>
      <c r="F53" s="306"/>
      <c r="G53" s="306"/>
      <c r="H53" s="292"/>
      <c r="I53" s="292"/>
      <c r="J53" s="292"/>
      <c r="K53" s="292"/>
      <c r="L53" s="306">
        <v>0</v>
      </c>
      <c r="M53" s="306"/>
      <c r="N53" s="306"/>
      <c r="O53" s="9"/>
      <c r="P53" s="58"/>
      <c r="Q53" s="36"/>
    </row>
    <row r="54" spans="1:17" ht="15" customHeight="1">
      <c r="A54" s="8"/>
      <c r="B54" s="292"/>
      <c r="C54" s="292"/>
      <c r="D54" s="292"/>
      <c r="E54" s="306">
        <v>0</v>
      </c>
      <c r="F54" s="306"/>
      <c r="G54" s="306"/>
      <c r="H54" s="292"/>
      <c r="I54" s="292"/>
      <c r="J54" s="292"/>
      <c r="K54" s="292"/>
      <c r="L54" s="306">
        <v>0</v>
      </c>
      <c r="M54" s="306"/>
      <c r="N54" s="306"/>
      <c r="O54" s="9"/>
      <c r="P54" s="58"/>
      <c r="Q54" s="36"/>
    </row>
    <row r="55" spans="1:17" ht="15" customHeight="1">
      <c r="A55" s="8"/>
      <c r="B55" s="292"/>
      <c r="C55" s="292"/>
      <c r="D55" s="292"/>
      <c r="E55" s="306">
        <v>0</v>
      </c>
      <c r="F55" s="306"/>
      <c r="G55" s="306"/>
      <c r="H55" s="292"/>
      <c r="I55" s="292"/>
      <c r="J55" s="292"/>
      <c r="K55" s="292"/>
      <c r="L55" s="306">
        <v>0</v>
      </c>
      <c r="M55" s="306"/>
      <c r="N55" s="306"/>
      <c r="O55" s="9"/>
      <c r="P55" s="58"/>
      <c r="Q55" s="36"/>
    </row>
    <row r="56" spans="1:17">
      <c r="A56" s="8"/>
      <c r="B56" s="307"/>
      <c r="C56" s="307"/>
      <c r="D56" s="307"/>
      <c r="E56" s="306">
        <f>SUM(E53:G55)</f>
        <v>0</v>
      </c>
      <c r="F56" s="306"/>
      <c r="G56" s="306"/>
      <c r="H56" s="307"/>
      <c r="I56" s="307"/>
      <c r="J56" s="307"/>
      <c r="K56" s="307"/>
      <c r="L56" s="306">
        <f>SUM(L53:N55)</f>
        <v>0</v>
      </c>
      <c r="M56" s="306"/>
      <c r="N56" s="306"/>
      <c r="O56" s="9"/>
      <c r="P56" s="58"/>
      <c r="Q56" s="36"/>
    </row>
    <row r="57" spans="1:17" ht="15.75">
      <c r="A57" s="8"/>
      <c r="B57" s="307" t="s">
        <v>76</v>
      </c>
      <c r="C57" s="307"/>
      <c r="D57" s="307"/>
      <c r="E57" s="308">
        <f>E56/3</f>
        <v>0</v>
      </c>
      <c r="F57" s="308"/>
      <c r="G57" s="308"/>
      <c r="H57" s="307" t="s">
        <v>76</v>
      </c>
      <c r="I57" s="307"/>
      <c r="J57" s="307"/>
      <c r="K57" s="307"/>
      <c r="L57" s="308">
        <f>L56/3</f>
        <v>0</v>
      </c>
      <c r="M57" s="308"/>
      <c r="N57" s="308"/>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33" t="s">
        <v>79</v>
      </c>
      <c r="C59" s="334"/>
      <c r="D59" s="334"/>
      <c r="E59" s="334"/>
      <c r="F59" s="334"/>
      <c r="G59" s="334"/>
      <c r="H59" s="334"/>
      <c r="I59" s="334"/>
      <c r="J59" s="334"/>
      <c r="K59" s="334"/>
      <c r="L59" s="334"/>
      <c r="M59" s="334"/>
      <c r="N59" s="335"/>
      <c r="O59" s="9"/>
      <c r="P59" s="58"/>
      <c r="Q59" s="36"/>
    </row>
    <row r="60" spans="1:17">
      <c r="A60" s="8"/>
      <c r="B60" s="336" t="s">
        <v>75</v>
      </c>
      <c r="C60" s="336"/>
      <c r="D60" s="336"/>
      <c r="E60" s="336"/>
      <c r="F60" s="336"/>
      <c r="G60" s="336"/>
      <c r="H60" s="336">
        <v>0</v>
      </c>
      <c r="I60" s="336"/>
      <c r="J60" s="336"/>
      <c r="K60" s="336"/>
      <c r="L60" s="336"/>
      <c r="M60" s="336"/>
      <c r="N60" s="336"/>
      <c r="O60" s="9"/>
      <c r="P60" s="58"/>
      <c r="Q60" s="36"/>
    </row>
    <row r="61" spans="1:17">
      <c r="A61" s="8"/>
      <c r="B61" s="292" t="s">
        <v>79</v>
      </c>
      <c r="C61" s="292"/>
      <c r="D61" s="292"/>
      <c r="E61" s="306">
        <v>0</v>
      </c>
      <c r="F61" s="306"/>
      <c r="G61" s="306"/>
      <c r="H61" s="292" t="s">
        <v>79</v>
      </c>
      <c r="I61" s="292"/>
      <c r="J61" s="292"/>
      <c r="K61" s="292"/>
      <c r="L61" s="306">
        <v>0</v>
      </c>
      <c r="M61" s="306"/>
      <c r="N61" s="306"/>
      <c r="O61" s="9"/>
      <c r="P61" s="58"/>
      <c r="Q61" s="36"/>
    </row>
    <row r="62" spans="1:17">
      <c r="A62" s="8"/>
      <c r="B62" s="292" t="s">
        <v>79</v>
      </c>
      <c r="C62" s="292"/>
      <c r="D62" s="292"/>
      <c r="E62" s="306">
        <v>0</v>
      </c>
      <c r="F62" s="306"/>
      <c r="G62" s="306"/>
      <c r="H62" s="292" t="s">
        <v>79</v>
      </c>
      <c r="I62" s="292"/>
      <c r="J62" s="292"/>
      <c r="K62" s="292"/>
      <c r="L62" s="306">
        <v>0</v>
      </c>
      <c r="M62" s="306"/>
      <c r="N62" s="306"/>
      <c r="O62" s="9"/>
      <c r="P62" s="58"/>
      <c r="Q62" s="36"/>
    </row>
    <row r="63" spans="1:17">
      <c r="A63" s="8"/>
      <c r="B63" s="292" t="s">
        <v>79</v>
      </c>
      <c r="C63" s="292"/>
      <c r="D63" s="292"/>
      <c r="E63" s="306">
        <v>0</v>
      </c>
      <c r="F63" s="306"/>
      <c r="G63" s="306"/>
      <c r="H63" s="292" t="s">
        <v>79</v>
      </c>
      <c r="I63" s="292"/>
      <c r="J63" s="292"/>
      <c r="K63" s="292"/>
      <c r="L63" s="306">
        <v>0</v>
      </c>
      <c r="M63" s="306"/>
      <c r="N63" s="306"/>
      <c r="O63" s="9"/>
      <c r="P63" s="58"/>
      <c r="Q63" s="36"/>
    </row>
    <row r="64" spans="1:17">
      <c r="A64" s="8"/>
      <c r="B64" s="307" t="s">
        <v>79</v>
      </c>
      <c r="C64" s="307"/>
      <c r="D64" s="307"/>
      <c r="E64" s="306">
        <f>SUM(E61:G63)</f>
        <v>0</v>
      </c>
      <c r="F64" s="306"/>
      <c r="G64" s="306"/>
      <c r="H64" s="307" t="s">
        <v>79</v>
      </c>
      <c r="I64" s="307"/>
      <c r="J64" s="307"/>
      <c r="K64" s="307"/>
      <c r="L64" s="306">
        <v>0</v>
      </c>
      <c r="M64" s="306"/>
      <c r="N64" s="306"/>
      <c r="O64" s="9"/>
      <c r="P64" s="58"/>
      <c r="Q64" s="36"/>
    </row>
    <row r="65" spans="1:17" ht="15.75">
      <c r="A65" s="8"/>
      <c r="B65" s="307" t="s">
        <v>76</v>
      </c>
      <c r="C65" s="307"/>
      <c r="D65" s="307"/>
      <c r="E65" s="308">
        <f>E64/3</f>
        <v>0</v>
      </c>
      <c r="F65" s="308"/>
      <c r="G65" s="308"/>
      <c r="H65" s="307" t="s">
        <v>77</v>
      </c>
      <c r="I65" s="307"/>
      <c r="J65" s="307"/>
      <c r="K65" s="307"/>
      <c r="L65" s="308">
        <f>L64/3</f>
        <v>0</v>
      </c>
      <c r="M65" s="308"/>
      <c r="N65" s="308"/>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71" t="s">
        <v>38</v>
      </c>
      <c r="C75" s="271"/>
      <c r="D75" s="271"/>
      <c r="E75" s="271"/>
      <c r="F75" s="271"/>
      <c r="G75" s="271"/>
      <c r="H75" s="271"/>
      <c r="I75" s="271"/>
      <c r="J75" s="271"/>
      <c r="K75" s="271"/>
      <c r="L75" s="271"/>
      <c r="M75" s="271"/>
      <c r="N75" s="271"/>
      <c r="O75" s="9"/>
      <c r="P75" s="58"/>
      <c r="Q75" s="36"/>
    </row>
    <row r="76" spans="1:17" ht="15" hidden="1" customHeight="1">
      <c r="A76" s="8"/>
      <c r="B76" s="272" t="s">
        <v>91</v>
      </c>
      <c r="C76" s="273"/>
      <c r="D76" s="273"/>
      <c r="E76" s="273"/>
      <c r="F76" s="273"/>
      <c r="G76" s="273"/>
      <c r="H76" s="273"/>
      <c r="I76" s="273"/>
      <c r="J76" s="273"/>
      <c r="K76" s="273"/>
      <c r="L76" s="273"/>
      <c r="M76" s="273"/>
      <c r="N76" s="274"/>
      <c r="O76" s="9"/>
      <c r="P76" s="58"/>
      <c r="Q76" s="36"/>
    </row>
    <row r="77" spans="1:17" ht="15" hidden="1" customHeight="1">
      <c r="A77" s="8"/>
      <c r="B77" s="275"/>
      <c r="C77" s="276"/>
      <c r="D77" s="276"/>
      <c r="E77" s="276"/>
      <c r="F77" s="276"/>
      <c r="G77" s="276"/>
      <c r="H77" s="276"/>
      <c r="I77" s="276"/>
      <c r="J77" s="276"/>
      <c r="K77" s="276"/>
      <c r="L77" s="276"/>
      <c r="M77" s="276"/>
      <c r="N77" s="277"/>
      <c r="O77" s="9"/>
      <c r="P77" s="58"/>
      <c r="Q77" s="36"/>
    </row>
    <row r="78" spans="1:17">
      <c r="A78" s="8"/>
      <c r="B78" s="275"/>
      <c r="C78" s="276"/>
      <c r="D78" s="276"/>
      <c r="E78" s="276"/>
      <c r="F78" s="276"/>
      <c r="G78" s="276"/>
      <c r="H78" s="276"/>
      <c r="I78" s="276"/>
      <c r="J78" s="276"/>
      <c r="K78" s="276"/>
      <c r="L78" s="276"/>
      <c r="M78" s="276"/>
      <c r="N78" s="277"/>
      <c r="O78" s="9"/>
      <c r="P78" s="58"/>
      <c r="Q78" s="36"/>
    </row>
    <row r="79" spans="1:17">
      <c r="A79" s="8"/>
      <c r="B79" s="278"/>
      <c r="C79" s="279"/>
      <c r="D79" s="279"/>
      <c r="E79" s="279"/>
      <c r="F79" s="279"/>
      <c r="G79" s="279"/>
      <c r="H79" s="279"/>
      <c r="I79" s="279"/>
      <c r="J79" s="279"/>
      <c r="K79" s="279"/>
      <c r="L79" s="279"/>
      <c r="M79" s="279"/>
      <c r="N79" s="280"/>
      <c r="O79" s="9"/>
      <c r="P79" s="58"/>
      <c r="Q79" s="36"/>
    </row>
    <row r="80" spans="1:17" s="36" customFormat="1" ht="15" customHeight="1">
      <c r="A80" s="9"/>
      <c r="B80" s="281" t="s">
        <v>81</v>
      </c>
      <c r="C80" s="282"/>
      <c r="D80" s="282"/>
      <c r="E80" s="282"/>
      <c r="F80" s="282"/>
      <c r="G80" s="282"/>
      <c r="H80" s="282"/>
      <c r="I80" s="282"/>
      <c r="J80" s="282"/>
      <c r="K80" s="282"/>
      <c r="L80" s="282"/>
      <c r="M80" s="282"/>
      <c r="N80" s="282"/>
      <c r="O80" s="9"/>
    </row>
    <row r="81" spans="1:15" s="36" customFormat="1" ht="20.100000000000001" customHeight="1">
      <c r="A81" s="14"/>
      <c r="B81" s="300" t="s">
        <v>28</v>
      </c>
      <c r="C81" s="301"/>
      <c r="D81" s="302"/>
      <c r="E81" s="130" t="s">
        <v>27</v>
      </c>
      <c r="F81" s="131" t="s">
        <v>56</v>
      </c>
      <c r="G81" s="283" t="s">
        <v>80</v>
      </c>
      <c r="H81" s="283"/>
      <c r="I81" s="283"/>
      <c r="J81" s="283"/>
      <c r="K81" s="283"/>
      <c r="L81" s="284" t="s">
        <v>25</v>
      </c>
      <c r="M81" s="285"/>
      <c r="N81" s="286"/>
      <c r="O81" s="9"/>
    </row>
    <row r="82" spans="1:15" s="8" customFormat="1">
      <c r="B82" s="303"/>
      <c r="C82" s="304"/>
      <c r="D82" s="305"/>
      <c r="E82" s="117"/>
      <c r="F82" s="118"/>
      <c r="G82" s="233">
        <v>0</v>
      </c>
      <c r="H82" s="234"/>
      <c r="I82" s="235">
        <v>0</v>
      </c>
      <c r="J82" s="236"/>
      <c r="K82" s="237"/>
      <c r="L82" s="248">
        <v>0</v>
      </c>
      <c r="M82" s="248"/>
      <c r="N82" s="248"/>
    </row>
    <row r="83" spans="1:15" s="8" customFormat="1">
      <c r="B83" s="245"/>
      <c r="C83" s="246"/>
      <c r="D83" s="247"/>
      <c r="E83" s="117"/>
      <c r="F83" s="118"/>
      <c r="G83" s="233">
        <v>0</v>
      </c>
      <c r="H83" s="234"/>
      <c r="I83" s="235">
        <v>0</v>
      </c>
      <c r="J83" s="236"/>
      <c r="K83" s="237"/>
      <c r="L83" s="248">
        <v>0</v>
      </c>
      <c r="M83" s="248"/>
      <c r="N83" s="248"/>
    </row>
    <row r="84" spans="1:15" s="8" customFormat="1">
      <c r="B84" s="245"/>
      <c r="C84" s="246"/>
      <c r="D84" s="247"/>
      <c r="E84" s="117"/>
      <c r="F84" s="118"/>
      <c r="G84" s="233">
        <v>0</v>
      </c>
      <c r="H84" s="234"/>
      <c r="I84" s="235">
        <v>0</v>
      </c>
      <c r="J84" s="236"/>
      <c r="K84" s="237"/>
      <c r="L84" s="248">
        <v>0</v>
      </c>
      <c r="M84" s="248"/>
      <c r="N84" s="248"/>
    </row>
    <row r="85" spans="1:15" s="8" customFormat="1">
      <c r="B85" s="245"/>
      <c r="C85" s="246"/>
      <c r="D85" s="247"/>
      <c r="E85" s="117"/>
      <c r="F85" s="118"/>
      <c r="G85" s="233">
        <v>0</v>
      </c>
      <c r="H85" s="234"/>
      <c r="I85" s="235">
        <v>0</v>
      </c>
      <c r="J85" s="236"/>
      <c r="K85" s="237"/>
      <c r="L85" s="248">
        <v>0</v>
      </c>
      <c r="M85" s="248"/>
      <c r="N85" s="248"/>
    </row>
    <row r="86" spans="1:15" s="8" customFormat="1">
      <c r="B86" s="245"/>
      <c r="C86" s="246"/>
      <c r="D86" s="247"/>
      <c r="E86" s="117"/>
      <c r="F86" s="118"/>
      <c r="G86" s="233">
        <v>0</v>
      </c>
      <c r="H86" s="234"/>
      <c r="I86" s="235">
        <v>0</v>
      </c>
      <c r="J86" s="236"/>
      <c r="K86" s="237"/>
      <c r="L86" s="248">
        <v>0</v>
      </c>
      <c r="M86" s="248"/>
      <c r="N86" s="248"/>
    </row>
    <row r="87" spans="1:15" s="8" customFormat="1">
      <c r="B87" s="245"/>
      <c r="C87" s="246"/>
      <c r="D87" s="247"/>
      <c r="E87" s="117"/>
      <c r="F87" s="118"/>
      <c r="G87" s="233">
        <v>0</v>
      </c>
      <c r="H87" s="234"/>
      <c r="I87" s="235">
        <v>0</v>
      </c>
      <c r="J87" s="236"/>
      <c r="K87" s="237"/>
      <c r="L87" s="248">
        <v>0</v>
      </c>
      <c r="M87" s="248"/>
      <c r="N87" s="248"/>
    </row>
    <row r="88" spans="1:15" s="8" customFormat="1">
      <c r="B88" s="245"/>
      <c r="C88" s="246"/>
      <c r="D88" s="247"/>
      <c r="E88" s="117"/>
      <c r="F88" s="118"/>
      <c r="G88" s="233">
        <v>0</v>
      </c>
      <c r="H88" s="234"/>
      <c r="I88" s="235">
        <v>0</v>
      </c>
      <c r="J88" s="236"/>
      <c r="K88" s="237"/>
      <c r="L88" s="248">
        <v>0</v>
      </c>
      <c r="M88" s="248"/>
      <c r="N88" s="248"/>
    </row>
    <row r="89" spans="1:15" s="8" customFormat="1">
      <c r="B89" s="245"/>
      <c r="C89" s="246"/>
      <c r="D89" s="247"/>
      <c r="E89" s="117"/>
      <c r="F89" s="118"/>
      <c r="G89" s="233">
        <v>0</v>
      </c>
      <c r="H89" s="234"/>
      <c r="I89" s="235">
        <v>0</v>
      </c>
      <c r="J89" s="236"/>
      <c r="K89" s="237"/>
      <c r="L89" s="248">
        <v>0</v>
      </c>
      <c r="M89" s="248"/>
      <c r="N89" s="248"/>
    </row>
    <row r="90" spans="1:15" s="8" customFormat="1">
      <c r="B90" s="245"/>
      <c r="C90" s="246"/>
      <c r="D90" s="247"/>
      <c r="E90" s="117"/>
      <c r="F90" s="118"/>
      <c r="G90" s="233">
        <v>0</v>
      </c>
      <c r="H90" s="234"/>
      <c r="I90" s="235">
        <v>0</v>
      </c>
      <c r="J90" s="236"/>
      <c r="K90" s="237"/>
      <c r="L90" s="248">
        <v>0</v>
      </c>
      <c r="M90" s="248"/>
      <c r="N90" s="248"/>
    </row>
    <row r="91" spans="1:15" s="8" customFormat="1">
      <c r="B91" s="245"/>
      <c r="C91" s="246"/>
      <c r="D91" s="247"/>
      <c r="E91" s="117"/>
      <c r="F91" s="118"/>
      <c r="G91" s="233">
        <v>0</v>
      </c>
      <c r="H91" s="234"/>
      <c r="I91" s="235">
        <v>0</v>
      </c>
      <c r="J91" s="236"/>
      <c r="K91" s="237"/>
      <c r="L91" s="248">
        <v>0</v>
      </c>
      <c r="M91" s="248"/>
      <c r="N91" s="248"/>
    </row>
    <row r="92" spans="1:15" s="8" customFormat="1">
      <c r="B92" s="245"/>
      <c r="C92" s="246"/>
      <c r="D92" s="247"/>
      <c r="E92" s="117"/>
      <c r="F92" s="118"/>
      <c r="G92" s="233">
        <v>0</v>
      </c>
      <c r="H92" s="234"/>
      <c r="I92" s="235">
        <v>0</v>
      </c>
      <c r="J92" s="236"/>
      <c r="K92" s="237"/>
      <c r="L92" s="248">
        <v>0</v>
      </c>
      <c r="M92" s="248"/>
      <c r="N92" s="248"/>
    </row>
    <row r="93" spans="1:15" s="8" customFormat="1" ht="15" customHeight="1">
      <c r="B93" s="245"/>
      <c r="C93" s="246"/>
      <c r="D93" s="247"/>
      <c r="E93" s="117"/>
      <c r="F93" s="118"/>
      <c r="G93" s="233">
        <v>0</v>
      </c>
      <c r="H93" s="234"/>
      <c r="I93" s="235">
        <v>0</v>
      </c>
      <c r="J93" s="236"/>
      <c r="K93" s="237"/>
      <c r="L93" s="248">
        <v>0</v>
      </c>
      <c r="M93" s="248"/>
      <c r="N93" s="248"/>
    </row>
    <row r="94" spans="1:15" s="8" customFormat="1" ht="15" customHeight="1">
      <c r="B94" s="245"/>
      <c r="C94" s="246"/>
      <c r="D94" s="247"/>
      <c r="E94" s="117"/>
      <c r="F94" s="118"/>
      <c r="G94" s="233">
        <v>0</v>
      </c>
      <c r="H94" s="234"/>
      <c r="I94" s="235">
        <v>0</v>
      </c>
      <c r="J94" s="236"/>
      <c r="K94" s="237"/>
      <c r="L94" s="248">
        <v>0</v>
      </c>
      <c r="M94" s="248"/>
      <c r="N94" s="248"/>
    </row>
    <row r="95" spans="1:15" s="8" customFormat="1" ht="15" customHeight="1">
      <c r="B95" s="245"/>
      <c r="C95" s="246"/>
      <c r="D95" s="247"/>
      <c r="E95" s="117"/>
      <c r="F95" s="118"/>
      <c r="G95" s="233">
        <v>0</v>
      </c>
      <c r="H95" s="234"/>
      <c r="I95" s="235">
        <v>0</v>
      </c>
      <c r="J95" s="236"/>
      <c r="K95" s="237"/>
      <c r="L95" s="248">
        <v>0</v>
      </c>
      <c r="M95" s="248"/>
      <c r="N95" s="248"/>
    </row>
    <row r="96" spans="1:15" s="8" customFormat="1" ht="15" customHeight="1">
      <c r="B96" s="245"/>
      <c r="C96" s="246"/>
      <c r="D96" s="247"/>
      <c r="E96" s="117"/>
      <c r="F96" s="118"/>
      <c r="G96" s="233">
        <v>0</v>
      </c>
      <c r="H96" s="234"/>
      <c r="I96" s="235">
        <v>0</v>
      </c>
      <c r="J96" s="236"/>
      <c r="K96" s="237"/>
      <c r="L96" s="248">
        <v>0</v>
      </c>
      <c r="M96" s="248"/>
      <c r="N96" s="248"/>
    </row>
    <row r="97" spans="1:15" s="8" customFormat="1" ht="15" customHeight="1">
      <c r="B97" s="245"/>
      <c r="C97" s="246"/>
      <c r="D97" s="247"/>
      <c r="E97" s="117"/>
      <c r="F97" s="118"/>
      <c r="G97" s="233">
        <v>0</v>
      </c>
      <c r="H97" s="234"/>
      <c r="I97" s="235">
        <v>0</v>
      </c>
      <c r="J97" s="236"/>
      <c r="K97" s="237"/>
      <c r="L97" s="248">
        <v>0</v>
      </c>
      <c r="M97" s="248"/>
      <c r="N97" s="248"/>
    </row>
    <row r="98" spans="1:15" s="8" customFormat="1" ht="15" customHeight="1">
      <c r="B98" s="245"/>
      <c r="C98" s="246"/>
      <c r="D98" s="247"/>
      <c r="E98" s="117"/>
      <c r="F98" s="118"/>
      <c r="G98" s="233">
        <v>0</v>
      </c>
      <c r="H98" s="234"/>
      <c r="I98" s="241">
        <v>0</v>
      </c>
      <c r="J98" s="242"/>
      <c r="K98" s="243"/>
      <c r="L98" s="248">
        <v>0</v>
      </c>
      <c r="M98" s="248"/>
      <c r="N98" s="248"/>
    </row>
    <row r="99" spans="1:15" s="8" customFormat="1" ht="15" customHeight="1">
      <c r="B99" s="245"/>
      <c r="C99" s="246"/>
      <c r="D99" s="247"/>
      <c r="E99" s="117"/>
      <c r="F99" s="118"/>
      <c r="G99" s="233">
        <v>0</v>
      </c>
      <c r="H99" s="234"/>
      <c r="I99" s="241">
        <v>0</v>
      </c>
      <c r="J99" s="242"/>
      <c r="K99" s="243"/>
      <c r="L99" s="248">
        <v>0</v>
      </c>
      <c r="M99" s="248"/>
      <c r="N99" s="248"/>
    </row>
    <row r="100" spans="1:15" s="8" customFormat="1">
      <c r="B100" s="257" t="s">
        <v>26</v>
      </c>
      <c r="C100" s="258"/>
      <c r="D100" s="258"/>
      <c r="E100" s="258"/>
      <c r="F100" s="259"/>
      <c r="G100" s="238">
        <f>SUM(G82:H99)</f>
        <v>0</v>
      </c>
      <c r="H100" s="239"/>
      <c r="I100" s="238">
        <f>SUM(I82:K99)</f>
        <v>0</v>
      </c>
      <c r="J100" s="239"/>
      <c r="K100" s="240"/>
      <c r="L100" s="287">
        <f>SUM(L82:N99)</f>
        <v>0</v>
      </c>
      <c r="M100" s="287"/>
      <c r="N100" s="287"/>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57" t="s">
        <v>39</v>
      </c>
      <c r="C110" s="258"/>
      <c r="D110" s="258"/>
      <c r="E110" s="258"/>
      <c r="F110" s="258"/>
      <c r="G110" s="258"/>
      <c r="H110" s="258"/>
      <c r="I110" s="258"/>
      <c r="J110" s="258"/>
      <c r="K110" s="258"/>
      <c r="L110" s="258"/>
      <c r="M110" s="258"/>
      <c r="N110" s="259"/>
      <c r="O110" s="9"/>
    </row>
    <row r="111" spans="1:15">
      <c r="A111" s="8"/>
      <c r="B111" s="15" t="s">
        <v>32</v>
      </c>
      <c r="C111" s="8"/>
      <c r="D111" s="8"/>
      <c r="E111" s="8"/>
      <c r="F111" s="11"/>
      <c r="G111" s="1"/>
      <c r="H111" s="1"/>
      <c r="I111" s="1"/>
      <c r="J111" s="1"/>
      <c r="K111" s="1"/>
      <c r="L111" s="261">
        <f>SUM(L112:N113)</f>
        <v>22400000</v>
      </c>
      <c r="M111" s="261"/>
      <c r="N111" s="261"/>
      <c r="O111" s="1"/>
    </row>
    <row r="112" spans="1:15">
      <c r="A112" s="8"/>
      <c r="B112" s="249" t="s">
        <v>92</v>
      </c>
      <c r="C112" s="249"/>
      <c r="D112" s="249"/>
      <c r="E112" s="249"/>
      <c r="F112" s="249"/>
      <c r="G112" s="249"/>
      <c r="H112" s="249"/>
      <c r="I112" s="249"/>
      <c r="J112" s="249"/>
      <c r="K112" s="249"/>
      <c r="L112" s="244">
        <v>22400000</v>
      </c>
      <c r="M112" s="244"/>
      <c r="N112" s="244"/>
      <c r="O112" s="1"/>
    </row>
    <row r="113" spans="1:15">
      <c r="A113" s="8"/>
      <c r="B113" s="249"/>
      <c r="C113" s="249"/>
      <c r="D113" s="249"/>
      <c r="E113" s="249"/>
      <c r="F113" s="249"/>
      <c r="G113" s="249"/>
      <c r="H113" s="249"/>
      <c r="I113" s="249"/>
      <c r="J113" s="249"/>
      <c r="K113" s="249"/>
      <c r="L113" s="244">
        <v>0</v>
      </c>
      <c r="M113" s="244"/>
      <c r="N113" s="24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56">
        <v>35</v>
      </c>
      <c r="M115" s="256"/>
      <c r="N115" s="77" t="s">
        <v>1</v>
      </c>
      <c r="O115" s="8"/>
    </row>
    <row r="116" spans="1:15">
      <c r="A116" s="8"/>
      <c r="B116" s="106" t="s">
        <v>33</v>
      </c>
      <c r="C116" s="107"/>
      <c r="D116" s="8"/>
      <c r="E116" s="8"/>
      <c r="F116" s="8"/>
      <c r="G116" s="8"/>
      <c r="H116" s="8"/>
      <c r="I116" s="8"/>
      <c r="J116" s="8"/>
      <c r="K116" s="8"/>
      <c r="L116" s="251">
        <f>L111*L115/100</f>
        <v>7840000</v>
      </c>
      <c r="M116" s="251"/>
      <c r="N116" s="251"/>
      <c r="O116" s="8"/>
    </row>
    <row r="117" spans="1:15">
      <c r="A117" s="8"/>
      <c r="B117" s="65" t="s">
        <v>59</v>
      </c>
      <c r="C117" s="8"/>
      <c r="D117" s="8"/>
      <c r="E117" s="8"/>
      <c r="F117" s="8"/>
      <c r="G117" s="8"/>
      <c r="H117" s="8"/>
      <c r="I117" s="8"/>
      <c r="J117" s="8"/>
      <c r="K117" s="8"/>
      <c r="L117" s="61"/>
      <c r="M117" s="61"/>
      <c r="N117" s="61"/>
      <c r="O117" s="8"/>
    </row>
    <row r="118" spans="1:15">
      <c r="A118" s="8"/>
      <c r="B118" s="249"/>
      <c r="C118" s="249"/>
      <c r="D118" s="249"/>
      <c r="E118" s="249"/>
      <c r="F118" s="249"/>
      <c r="G118" s="249"/>
      <c r="H118" s="249"/>
      <c r="I118" s="249"/>
      <c r="J118" s="249"/>
      <c r="K118" s="249"/>
      <c r="L118" s="244">
        <v>0</v>
      </c>
      <c r="M118" s="244"/>
      <c r="N118" s="244"/>
      <c r="O118" s="8"/>
    </row>
    <row r="119" spans="1:15">
      <c r="A119" s="8"/>
      <c r="B119" s="249"/>
      <c r="C119" s="249"/>
      <c r="D119" s="249"/>
      <c r="E119" s="249"/>
      <c r="F119" s="249"/>
      <c r="G119" s="249"/>
      <c r="H119" s="249"/>
      <c r="I119" s="249"/>
      <c r="J119" s="249"/>
      <c r="K119" s="249"/>
      <c r="L119" s="244">
        <v>0</v>
      </c>
      <c r="M119" s="244"/>
      <c r="N119" s="244"/>
      <c r="O119" s="8"/>
    </row>
    <row r="120" spans="1:15" hidden="1">
      <c r="A120" s="8"/>
      <c r="B120" s="57"/>
      <c r="C120" s="8"/>
      <c r="D120" s="8"/>
      <c r="E120" s="8"/>
      <c r="F120" s="11"/>
      <c r="G120" s="1"/>
      <c r="H120" s="1"/>
      <c r="I120" s="1"/>
      <c r="J120" s="8"/>
      <c r="K120" s="8"/>
      <c r="L120" s="244">
        <v>0</v>
      </c>
      <c r="M120" s="244"/>
      <c r="N120" s="244"/>
      <c r="O120" s="8"/>
    </row>
    <row r="121" spans="1:15" hidden="1">
      <c r="A121" s="8"/>
      <c r="B121" s="57"/>
      <c r="C121" s="8"/>
      <c r="D121" s="8"/>
      <c r="E121" s="8"/>
      <c r="F121" s="11"/>
      <c r="G121" s="1"/>
      <c r="H121" s="1"/>
      <c r="I121" s="1"/>
      <c r="J121" s="1"/>
      <c r="K121" s="1"/>
      <c r="L121" s="244">
        <v>0</v>
      </c>
      <c r="M121" s="244"/>
      <c r="N121" s="244"/>
      <c r="O121" s="8"/>
    </row>
    <row r="122" spans="1:15" hidden="1">
      <c r="A122" s="8"/>
      <c r="B122" s="57"/>
      <c r="C122" s="8"/>
      <c r="D122" s="8"/>
      <c r="E122" s="8"/>
      <c r="F122" s="8"/>
      <c r="G122" s="8"/>
      <c r="H122" s="8"/>
      <c r="I122" s="8"/>
      <c r="J122" s="8"/>
      <c r="K122" s="8"/>
      <c r="L122" s="244">
        <v>0</v>
      </c>
      <c r="M122" s="244"/>
      <c r="N122" s="244"/>
      <c r="O122" s="8"/>
    </row>
    <row r="123" spans="1:15" s="36" customFormat="1" ht="15" customHeight="1">
      <c r="A123" s="9"/>
      <c r="B123" s="106" t="s">
        <v>34</v>
      </c>
      <c r="C123" s="107"/>
      <c r="D123" s="8"/>
      <c r="E123" s="8"/>
      <c r="F123" s="8"/>
      <c r="G123" s="8"/>
      <c r="H123" s="8"/>
      <c r="I123" s="8"/>
      <c r="J123" s="8"/>
      <c r="K123" s="8"/>
      <c r="L123" s="251">
        <f>SUM(L118:N122)</f>
        <v>0</v>
      </c>
      <c r="M123" s="251"/>
      <c r="N123" s="251"/>
      <c r="O123" s="9"/>
    </row>
    <row r="124" spans="1:15" s="36" customFormat="1" ht="15" customHeight="1" thickBot="1">
      <c r="A124" s="9"/>
      <c r="B124" s="89" t="s">
        <v>35</v>
      </c>
      <c r="C124" s="90"/>
      <c r="D124" s="90"/>
      <c r="E124" s="90"/>
      <c r="F124" s="90"/>
      <c r="G124" s="90"/>
      <c r="H124" s="90"/>
      <c r="I124" s="90"/>
      <c r="J124" s="90"/>
      <c r="K124" s="90"/>
      <c r="L124" s="252">
        <f>L123+L116</f>
        <v>7840000</v>
      </c>
      <c r="M124" s="252"/>
      <c r="N124" s="25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54">
        <v>4000000</v>
      </c>
      <c r="M126" s="254"/>
      <c r="N126" s="25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44">
        <v>1500000</v>
      </c>
      <c r="M129" s="244"/>
      <c r="N129" s="244"/>
      <c r="O129" s="8"/>
    </row>
    <row r="130" spans="1:19">
      <c r="A130" s="8"/>
      <c r="B130" s="8" t="s">
        <v>44</v>
      </c>
      <c r="C130" s="13"/>
      <c r="D130" s="13"/>
      <c r="E130" s="13"/>
      <c r="F130" s="8"/>
      <c r="G130" s="8"/>
      <c r="H130" s="8"/>
      <c r="I130" s="8"/>
      <c r="J130" s="8"/>
      <c r="K130" s="8"/>
      <c r="L130" s="244">
        <v>0</v>
      </c>
      <c r="M130" s="244"/>
      <c r="N130" s="244"/>
      <c r="O130" s="8"/>
    </row>
    <row r="131" spans="1:19" ht="15.75">
      <c r="A131" s="8"/>
      <c r="B131" s="50" t="s">
        <v>10</v>
      </c>
      <c r="C131" s="13"/>
      <c r="D131" s="13"/>
      <c r="E131" s="13"/>
      <c r="F131" s="11" t="s">
        <v>4</v>
      </c>
      <c r="G131" s="8"/>
      <c r="H131" s="8"/>
      <c r="I131" s="8"/>
      <c r="J131" s="8"/>
      <c r="K131" s="8"/>
      <c r="L131" s="250">
        <f>L111-L116</f>
        <v>14560000</v>
      </c>
      <c r="M131" s="250"/>
      <c r="N131" s="250"/>
      <c r="O131" s="8"/>
    </row>
    <row r="132" spans="1:19" hidden="1">
      <c r="A132" s="8"/>
      <c r="B132" s="9" t="s">
        <v>6</v>
      </c>
      <c r="C132" s="13"/>
      <c r="D132" s="13"/>
      <c r="E132" s="13"/>
      <c r="F132" s="8"/>
      <c r="G132" s="8"/>
      <c r="H132" s="8"/>
      <c r="I132" s="8"/>
      <c r="J132" s="8"/>
      <c r="K132" s="8"/>
      <c r="L132" s="244">
        <v>3500000</v>
      </c>
      <c r="M132" s="244"/>
      <c r="N132" s="244"/>
      <c r="O132" s="8"/>
    </row>
    <row r="133" spans="1:19" ht="15" customHeight="1">
      <c r="A133" s="8"/>
      <c r="B133" s="14"/>
      <c r="C133" s="14"/>
      <c r="D133" s="14"/>
      <c r="E133" s="14"/>
      <c r="F133" s="9"/>
      <c r="G133" s="46"/>
      <c r="H133" s="37"/>
      <c r="I133" s="37"/>
      <c r="J133" s="37"/>
      <c r="K133" s="47" t="s">
        <v>48</v>
      </c>
      <c r="L133" s="350">
        <f>L129+L130</f>
        <v>1500000</v>
      </c>
      <c r="M133" s="350"/>
      <c r="N133" s="351"/>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50">
        <f>L132+L133</f>
        <v>5000000</v>
      </c>
      <c r="M135" s="350"/>
      <c r="N135" s="351"/>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39">
        <f>L124</f>
        <v>7840000</v>
      </c>
      <c r="M138" s="339"/>
      <c r="N138" s="340"/>
      <c r="O138" s="8"/>
    </row>
    <row r="139" spans="1:19">
      <c r="A139" s="8"/>
      <c r="B139" s="93" t="s">
        <v>50</v>
      </c>
      <c r="C139" s="94"/>
      <c r="D139" s="94"/>
      <c r="E139" s="94"/>
      <c r="F139" s="94"/>
      <c r="G139" s="94"/>
      <c r="H139" s="94"/>
      <c r="I139" s="94"/>
      <c r="J139" s="94"/>
      <c r="K139" s="94"/>
      <c r="L139" s="239">
        <f>L138-L133</f>
        <v>6340000</v>
      </c>
      <c r="M139" s="239"/>
      <c r="N139" s="240"/>
      <c r="O139" s="8"/>
    </row>
    <row r="140" spans="1:19" hidden="1">
      <c r="A140" s="8"/>
      <c r="B140" s="49" t="s">
        <v>51</v>
      </c>
      <c r="C140" s="38"/>
      <c r="D140" s="38"/>
      <c r="E140" s="38"/>
      <c r="F140" s="38"/>
      <c r="G140" s="38"/>
      <c r="H140" s="38"/>
      <c r="I140" s="38"/>
      <c r="J140" s="38"/>
      <c r="K140" s="38"/>
      <c r="L140" s="364">
        <f>L139/2</f>
        <v>3170000</v>
      </c>
      <c r="M140" s="364"/>
      <c r="N140" s="365"/>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93" t="s">
        <v>40</v>
      </c>
      <c r="C143" s="294"/>
      <c r="D143" s="294"/>
      <c r="E143" s="294"/>
      <c r="F143" s="294"/>
      <c r="G143" s="294"/>
      <c r="H143" s="294"/>
      <c r="I143" s="294"/>
      <c r="J143" s="294"/>
      <c r="K143" s="294"/>
      <c r="L143" s="294"/>
      <c r="M143" s="294"/>
      <c r="N143" s="295"/>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55">
        <f>L139-L126</f>
        <v>2340000</v>
      </c>
      <c r="D145" s="356"/>
      <c r="E145" s="356"/>
      <c r="F145" s="356"/>
      <c r="G145" s="359" t="s">
        <v>12</v>
      </c>
      <c r="H145" s="359">
        <v>1</v>
      </c>
      <c r="I145" s="127"/>
      <c r="J145" s="345">
        <f>C145/C146*H145</f>
        <v>0.72024623803009569</v>
      </c>
      <c r="K145" s="366" t="s">
        <v>12</v>
      </c>
      <c r="L145" s="1"/>
      <c r="M145" s="1"/>
      <c r="N145" s="68"/>
      <c r="O145" s="8"/>
    </row>
    <row r="146" spans="1:16" ht="15" customHeight="1" thickBot="1">
      <c r="A146" s="8"/>
      <c r="B146" s="53"/>
      <c r="C146" s="357">
        <f>L100+L167</f>
        <v>3248888.888888889</v>
      </c>
      <c r="D146" s="358"/>
      <c r="E146" s="358"/>
      <c r="F146" s="358"/>
      <c r="G146" s="359"/>
      <c r="H146" s="359"/>
      <c r="I146" s="127"/>
      <c r="J146" s="346"/>
      <c r="K146" s="36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63">
        <f>C145-C146</f>
        <v>-908888.88888888899</v>
      </c>
      <c r="M149" s="363"/>
      <c r="N149" s="363"/>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37">
        <v>40000000</v>
      </c>
      <c r="G160" s="337"/>
      <c r="H160" s="33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47" t="s">
        <v>54</v>
      </c>
      <c r="L164" s="348"/>
      <c r="M164" s="348"/>
      <c r="N164" s="349"/>
      <c r="O164" s="8"/>
    </row>
    <row r="165" spans="1:19" ht="15.75">
      <c r="A165" s="8"/>
      <c r="B165" s="16" t="s">
        <v>24</v>
      </c>
      <c r="C165" s="1"/>
      <c r="D165" s="1"/>
      <c r="E165" s="360">
        <v>86000000</v>
      </c>
      <c r="F165" s="361"/>
      <c r="G165" s="361"/>
      <c r="H165" s="362"/>
      <c r="I165" s="129"/>
      <c r="J165" s="15"/>
      <c r="K165" s="71">
        <v>0</v>
      </c>
      <c r="L165" s="338" t="e">
        <f>(((((G166*(G167/12))*E165)/100)+E165)/G167)</f>
        <v>#DIV/0!</v>
      </c>
      <c r="M165" s="338"/>
      <c r="N165" s="338"/>
      <c r="O165" s="8"/>
    </row>
    <row r="166" spans="1:19" ht="18.75">
      <c r="A166" s="8"/>
      <c r="B166" s="16" t="s">
        <v>0</v>
      </c>
      <c r="C166" s="23"/>
      <c r="D166" s="23"/>
      <c r="E166" s="108">
        <v>12</v>
      </c>
      <c r="F166" s="40">
        <v>0</v>
      </c>
      <c r="G166" s="40">
        <v>0</v>
      </c>
      <c r="H166" s="20" t="s">
        <v>1</v>
      </c>
      <c r="I166" s="20"/>
      <c r="J166" s="20"/>
      <c r="K166" s="92">
        <f>F167</f>
        <v>0</v>
      </c>
      <c r="L166" s="338" t="e">
        <f>(((((F166*(F167/12))*E165)/100)+E165)/F167)</f>
        <v>#DIV/0!</v>
      </c>
      <c r="M166" s="338"/>
      <c r="N166" s="338"/>
      <c r="O166" s="8"/>
    </row>
    <row r="167" spans="1:19" ht="18.75">
      <c r="A167" s="8"/>
      <c r="B167" s="16" t="s">
        <v>11</v>
      </c>
      <c r="C167" s="23"/>
      <c r="D167" s="23"/>
      <c r="E167" s="84">
        <v>36</v>
      </c>
      <c r="F167" s="21">
        <v>0</v>
      </c>
      <c r="G167" s="21">
        <v>0</v>
      </c>
      <c r="H167" s="15" t="s">
        <v>60</v>
      </c>
      <c r="I167" s="15"/>
      <c r="J167" s="15"/>
      <c r="K167" s="110">
        <f>E167</f>
        <v>36</v>
      </c>
      <c r="L167" s="344">
        <f>(((((E166*(E167/12))*E165)/100)+E165)/E167)</f>
        <v>3248888.888888889</v>
      </c>
      <c r="M167" s="344"/>
      <c r="N167" s="344"/>
      <c r="O167" s="8"/>
    </row>
    <row r="168" spans="1:19">
      <c r="A168" s="8"/>
      <c r="B168" s="16"/>
      <c r="C168" s="67"/>
      <c r="D168" s="67"/>
      <c r="E168" s="21"/>
      <c r="F168" s="21"/>
      <c r="G168" s="21"/>
      <c r="H168" s="15"/>
      <c r="I168" s="15"/>
      <c r="J168" s="15"/>
      <c r="K168" s="70"/>
      <c r="L168" s="72"/>
      <c r="M168" s="72"/>
      <c r="N168" s="73"/>
      <c r="O168" s="8"/>
    </row>
    <row r="169" spans="1:19">
      <c r="A169" s="8"/>
      <c r="B169" s="352" t="s">
        <v>57</v>
      </c>
      <c r="C169" s="353"/>
      <c r="D169" s="353"/>
      <c r="E169" s="353"/>
      <c r="F169" s="353"/>
      <c r="G169" s="353"/>
      <c r="H169" s="353"/>
      <c r="I169" s="353"/>
      <c r="J169" s="353"/>
      <c r="K169" s="353"/>
      <c r="L169" s="353"/>
      <c r="M169" s="353"/>
      <c r="N169" s="354"/>
      <c r="O169" s="8"/>
    </row>
    <row r="170" spans="1:19" ht="15" customHeight="1">
      <c r="A170" s="8"/>
      <c r="B170" s="16" t="s">
        <v>58</v>
      </c>
      <c r="C170" s="23"/>
      <c r="D170" s="23"/>
      <c r="E170" s="244">
        <v>60000000</v>
      </c>
      <c r="F170" s="244"/>
      <c r="G170" s="244"/>
      <c r="H170" s="16"/>
      <c r="I170" s="16"/>
      <c r="J170" s="341" t="s">
        <v>61</v>
      </c>
      <c r="K170" s="342"/>
      <c r="L170" s="342"/>
      <c r="M170" s="342"/>
      <c r="N170" s="343"/>
      <c r="O170" s="8"/>
    </row>
    <row r="171" spans="1:19" ht="15" customHeight="1">
      <c r="A171" s="8"/>
      <c r="B171" s="16" t="s">
        <v>8</v>
      </c>
      <c r="C171" s="23"/>
      <c r="D171" s="23"/>
      <c r="E171" s="320">
        <v>75</v>
      </c>
      <c r="F171" s="320"/>
      <c r="G171" s="34" t="s">
        <v>1</v>
      </c>
      <c r="H171" s="45"/>
      <c r="I171" s="45"/>
      <c r="J171" s="331"/>
      <c r="K171" s="331"/>
      <c r="L171" s="331"/>
      <c r="M171" s="331"/>
      <c r="N171" s="331"/>
      <c r="O171" s="8"/>
      <c r="R171" s="102"/>
    </row>
    <row r="172" spans="1:19" ht="15" customHeight="1">
      <c r="A172" s="8"/>
      <c r="B172" s="16" t="s">
        <v>9</v>
      </c>
      <c r="C172" s="23"/>
      <c r="D172" s="23"/>
      <c r="E172" s="244">
        <f>E170*E171/100</f>
        <v>45000000</v>
      </c>
      <c r="F172" s="244"/>
      <c r="G172" s="244"/>
      <c r="H172" s="16"/>
      <c r="I172" s="16"/>
      <c r="J172" s="331"/>
      <c r="K172" s="331"/>
      <c r="L172" s="331"/>
      <c r="M172" s="331"/>
      <c r="N172" s="331"/>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21" t="s">
        <v>98</v>
      </c>
      <c r="C174" s="321"/>
      <c r="D174" s="321"/>
      <c r="E174" s="321"/>
      <c r="F174" s="321"/>
      <c r="G174" s="321"/>
      <c r="H174" s="321"/>
      <c r="I174" s="321"/>
      <c r="J174" s="321"/>
      <c r="K174" s="321"/>
      <c r="L174" s="321"/>
      <c r="M174" s="321"/>
      <c r="N174" s="321"/>
      <c r="O174" s="8"/>
    </row>
    <row r="175" spans="1:19" ht="15" customHeight="1" thickTop="1" thickBot="1">
      <c r="A175" s="8"/>
      <c r="B175" s="332" t="s">
        <v>93</v>
      </c>
      <c r="C175" s="332"/>
      <c r="D175" s="332"/>
      <c r="E175" s="332"/>
      <c r="F175" s="332"/>
      <c r="G175" s="332"/>
      <c r="H175" s="332"/>
      <c r="I175" s="332"/>
      <c r="J175" s="332"/>
      <c r="K175" s="332"/>
      <c r="L175" s="332"/>
      <c r="M175" s="332"/>
      <c r="N175" s="332"/>
      <c r="O175" s="8"/>
      <c r="S175" s="7" t="s">
        <v>96</v>
      </c>
    </row>
    <row r="176" spans="1:19" ht="15" customHeight="1" thickTop="1" thickBot="1">
      <c r="A176" s="8"/>
      <c r="B176" s="330" t="s">
        <v>95</v>
      </c>
      <c r="C176" s="330"/>
      <c r="D176" s="330"/>
      <c r="E176" s="330"/>
      <c r="F176" s="330"/>
      <c r="G176" s="330"/>
      <c r="H176" s="330"/>
      <c r="I176" s="330"/>
      <c r="J176" s="330"/>
      <c r="K176" s="330"/>
      <c r="L176" s="330"/>
      <c r="M176" s="330"/>
      <c r="N176" s="330"/>
      <c r="O176" s="8"/>
    </row>
    <row r="177" spans="1:16" ht="15" customHeight="1" thickTop="1" thickBot="1">
      <c r="A177" s="8"/>
      <c r="B177" s="330" t="s">
        <v>94</v>
      </c>
      <c r="C177" s="330"/>
      <c r="D177" s="330"/>
      <c r="E177" s="330"/>
      <c r="F177" s="330"/>
      <c r="G177" s="330"/>
      <c r="H177" s="330"/>
      <c r="I177" s="330"/>
      <c r="J177" s="330"/>
      <c r="K177" s="330"/>
      <c r="L177" s="330"/>
      <c r="M177" s="330"/>
      <c r="N177" s="330"/>
      <c r="O177" s="8"/>
    </row>
    <row r="178" spans="1:16" ht="16.5" thickTop="1">
      <c r="B178" s="329"/>
      <c r="C178" s="329"/>
      <c r="D178" s="329"/>
      <c r="E178" s="329"/>
      <c r="F178" s="329"/>
      <c r="G178" s="329"/>
      <c r="H178" s="329"/>
      <c r="I178" s="329"/>
      <c r="J178" s="329"/>
      <c r="K178" s="329"/>
      <c r="L178" s="329"/>
      <c r="M178" s="329"/>
      <c r="N178" s="329"/>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62" t="s">
        <v>42</v>
      </c>
      <c r="I186" s="263"/>
      <c r="J186" s="263"/>
      <c r="K186" s="263"/>
      <c r="L186" s="263"/>
      <c r="M186" s="263"/>
      <c r="N186" s="264"/>
      <c r="O186" s="105"/>
      <c r="P186" s="104"/>
    </row>
    <row r="187" spans="1:16">
      <c r="A187" s="8"/>
      <c r="B187" s="322" t="s">
        <v>71</v>
      </c>
      <c r="C187" s="323"/>
      <c r="D187" s="323"/>
      <c r="E187" s="323"/>
      <c r="F187" s="323"/>
      <c r="G187" s="324"/>
      <c r="H187" s="322" t="s">
        <v>67</v>
      </c>
      <c r="I187" s="323"/>
      <c r="J187" s="323"/>
      <c r="K187" s="323"/>
      <c r="L187" s="323"/>
      <c r="M187" s="323"/>
      <c r="N187" s="324"/>
      <c r="O187" s="104"/>
      <c r="P187" s="104"/>
    </row>
    <row r="188" spans="1:16" ht="15" hidden="1" customHeight="1">
      <c r="A188" s="8"/>
      <c r="B188" s="322" t="s">
        <v>53</v>
      </c>
      <c r="C188" s="323"/>
      <c r="D188" s="323"/>
      <c r="E188" s="323"/>
      <c r="F188" s="323"/>
      <c r="G188" s="324"/>
      <c r="H188" s="322" t="s">
        <v>67</v>
      </c>
      <c r="I188" s="323"/>
      <c r="J188" s="323"/>
      <c r="K188" s="323"/>
      <c r="L188" s="323"/>
      <c r="M188" s="323"/>
      <c r="N188" s="324"/>
      <c r="O188" s="104"/>
      <c r="P188" s="104"/>
    </row>
    <row r="189" spans="1:16">
      <c r="A189" s="8"/>
      <c r="B189" s="322" t="s">
        <v>72</v>
      </c>
      <c r="C189" s="323"/>
      <c r="D189" s="323"/>
      <c r="E189" s="323"/>
      <c r="F189" s="323"/>
      <c r="G189" s="324"/>
      <c r="H189" s="322" t="s">
        <v>84</v>
      </c>
      <c r="I189" s="323"/>
      <c r="J189" s="323"/>
      <c r="K189" s="323"/>
      <c r="L189" s="323"/>
      <c r="M189" s="323"/>
      <c r="N189" s="324"/>
      <c r="O189" s="104"/>
      <c r="P189" s="104"/>
    </row>
    <row r="190" spans="1:16">
      <c r="A190" s="8"/>
      <c r="B190" s="322"/>
      <c r="C190" s="323"/>
      <c r="D190" s="323"/>
      <c r="E190" s="323"/>
      <c r="F190" s="323"/>
      <c r="G190" s="324"/>
      <c r="H190" s="322" t="s">
        <v>70</v>
      </c>
      <c r="I190" s="323"/>
      <c r="J190" s="323"/>
      <c r="K190" s="323"/>
      <c r="L190" s="323"/>
      <c r="M190" s="323"/>
      <c r="N190" s="324"/>
      <c r="O190" s="104"/>
      <c r="P190" s="104"/>
    </row>
    <row r="191" spans="1:16" hidden="1">
      <c r="A191" s="8"/>
      <c r="B191" s="322" t="s">
        <v>53</v>
      </c>
      <c r="C191" s="323"/>
      <c r="D191" s="323"/>
      <c r="E191" s="323"/>
      <c r="F191" s="323"/>
      <c r="G191" s="324"/>
      <c r="H191" s="322" t="s">
        <v>67</v>
      </c>
      <c r="I191" s="323"/>
      <c r="J191" s="323"/>
      <c r="K191" s="323"/>
      <c r="L191" s="323"/>
      <c r="M191" s="323"/>
      <c r="N191" s="324"/>
      <c r="O191" s="104"/>
      <c r="P191" s="104"/>
    </row>
    <row r="192" spans="1:16">
      <c r="B192" s="325" t="s">
        <v>69</v>
      </c>
      <c r="C192" s="326"/>
      <c r="D192" s="326"/>
      <c r="E192" s="326"/>
      <c r="F192" s="326"/>
      <c r="G192" s="327"/>
      <c r="H192" s="325" t="s">
        <v>68</v>
      </c>
      <c r="I192" s="326"/>
      <c r="J192" s="326"/>
      <c r="K192" s="326"/>
      <c r="L192" s="326"/>
      <c r="M192" s="326"/>
      <c r="N192" s="327"/>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28" t="s">
        <v>73</v>
      </c>
      <c r="M208" s="328"/>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17" t="s">
        <v>30</v>
      </c>
      <c r="C210" s="318"/>
      <c r="D210" s="318"/>
      <c r="E210" s="318"/>
      <c r="F210" s="318"/>
      <c r="G210" s="318"/>
      <c r="H210" s="318"/>
      <c r="I210" s="318"/>
      <c r="J210" s="318"/>
      <c r="K210" s="318"/>
      <c r="L210" s="318"/>
      <c r="M210" s="318"/>
      <c r="N210" s="31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460"/>
  <sheetViews>
    <sheetView tabSelected="1" zoomScale="115" zoomScaleNormal="115" workbookViewId="0">
      <selection activeCell="F256" sqref="F256"/>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3">
      <c r="A3" s="179" t="s">
        <v>131</v>
      </c>
      <c r="B3" s="179"/>
      <c r="C3" s="179"/>
      <c r="D3" s="179"/>
      <c r="E3" s="179"/>
      <c r="F3" s="179"/>
      <c r="G3" s="179"/>
      <c r="H3" s="180"/>
      <c r="I3" s="180"/>
      <c r="J3" s="180"/>
    </row>
    <row r="4" spans="1:13" ht="9.9499999999999993" customHeight="1" thickBot="1"/>
    <row r="5" spans="1:13">
      <c r="A5" s="423" t="s">
        <v>99</v>
      </c>
      <c r="B5" s="424"/>
      <c r="C5" s="424"/>
      <c r="D5" s="424"/>
      <c r="E5" s="424"/>
      <c r="F5" s="424"/>
      <c r="G5" s="424"/>
      <c r="H5" s="424"/>
      <c r="I5" s="424"/>
      <c r="J5" s="425"/>
    </row>
    <row r="6" spans="1:13" ht="15" thickBot="1">
      <c r="A6" s="426"/>
      <c r="B6" s="427"/>
      <c r="C6" s="427"/>
      <c r="D6" s="427"/>
      <c r="E6" s="427"/>
      <c r="F6" s="427"/>
      <c r="G6" s="427"/>
      <c r="H6" s="427"/>
      <c r="I6" s="427"/>
      <c r="J6" s="428"/>
    </row>
    <row r="7" spans="1:13" ht="15.75">
      <c r="A7" s="140"/>
      <c r="B7" s="140"/>
      <c r="C7" s="140"/>
      <c r="D7" s="140"/>
      <c r="E7" s="140"/>
      <c r="F7" s="140"/>
      <c r="G7" s="140"/>
      <c r="H7" s="140"/>
      <c r="I7" s="140"/>
      <c r="J7" s="140"/>
    </row>
    <row r="8" spans="1:13">
      <c r="A8" s="141" t="s">
        <v>100</v>
      </c>
      <c r="C8" s="429" t="s">
        <v>193</v>
      </c>
      <c r="D8" s="429"/>
      <c r="E8" s="429"/>
      <c r="F8" s="429"/>
      <c r="G8" s="429"/>
      <c r="H8" s="429"/>
      <c r="I8" s="429"/>
      <c r="J8" s="429"/>
    </row>
    <row r="9" spans="1:13">
      <c r="A9" s="141" t="s">
        <v>101</v>
      </c>
      <c r="C9" s="413" t="s">
        <v>149</v>
      </c>
      <c r="D9" s="413"/>
      <c r="E9" s="413"/>
      <c r="F9" s="413"/>
      <c r="G9" s="413"/>
      <c r="H9" s="413"/>
      <c r="I9" s="413"/>
      <c r="J9" s="413"/>
    </row>
    <row r="10" spans="1:13">
      <c r="A10" s="141" t="s">
        <v>102</v>
      </c>
      <c r="C10" s="413" t="s">
        <v>195</v>
      </c>
      <c r="D10" s="413"/>
      <c r="E10" s="413"/>
      <c r="F10" s="413"/>
      <c r="G10" s="413"/>
      <c r="H10" s="413"/>
      <c r="I10" s="413"/>
      <c r="J10" s="413"/>
    </row>
    <row r="11" spans="1:13">
      <c r="A11" s="141" t="s">
        <v>103</v>
      </c>
      <c r="C11" s="413" t="s">
        <v>132</v>
      </c>
      <c r="D11" s="413"/>
      <c r="E11" s="413"/>
      <c r="F11" s="413"/>
      <c r="G11" s="413"/>
      <c r="H11" s="413"/>
      <c r="I11" s="413"/>
      <c r="J11" s="413"/>
    </row>
    <row r="12" spans="1:13">
      <c r="A12" s="141" t="s">
        <v>104</v>
      </c>
      <c r="C12" s="413" t="s">
        <v>196</v>
      </c>
      <c r="D12" s="413"/>
      <c r="E12" s="413"/>
      <c r="F12" s="413"/>
      <c r="G12" s="413"/>
      <c r="H12" s="413"/>
      <c r="I12" s="413"/>
      <c r="J12" s="413"/>
    </row>
    <row r="13" spans="1:13" ht="15" thickBot="1">
      <c r="A13" s="141" t="s">
        <v>122</v>
      </c>
      <c r="C13" s="430">
        <v>1000000000</v>
      </c>
      <c r="D13" s="430"/>
      <c r="E13" s="153"/>
      <c r="F13" s="153"/>
      <c r="G13" s="153"/>
      <c r="H13" s="153"/>
      <c r="I13" s="153"/>
      <c r="J13" s="153"/>
    </row>
    <row r="14" spans="1:13">
      <c r="A14" s="141" t="s">
        <v>123</v>
      </c>
      <c r="C14" s="153" t="s">
        <v>208</v>
      </c>
      <c r="D14" s="153"/>
      <c r="E14" s="153"/>
      <c r="F14" s="153"/>
      <c r="G14" s="153"/>
      <c r="H14" s="153"/>
      <c r="I14" s="153"/>
      <c r="J14" s="153"/>
    </row>
    <row r="15" spans="1:13">
      <c r="A15" s="141" t="s">
        <v>124</v>
      </c>
      <c r="C15" s="153" t="s">
        <v>197</v>
      </c>
      <c r="D15" s="153"/>
      <c r="E15" s="153"/>
      <c r="F15" s="153"/>
      <c r="G15" s="153"/>
      <c r="H15" s="153"/>
      <c r="I15" s="153"/>
      <c r="J15" s="153"/>
    </row>
    <row r="16" spans="1:13">
      <c r="A16" s="141" t="s">
        <v>150</v>
      </c>
      <c r="C16" s="165" t="s">
        <v>198</v>
      </c>
      <c r="D16" s="165"/>
      <c r="E16" s="165"/>
      <c r="F16" s="165"/>
      <c r="G16" s="165"/>
      <c r="H16" s="165"/>
      <c r="I16" s="165"/>
      <c r="J16" s="165"/>
      <c r="M16" s="141" t="s">
        <v>194</v>
      </c>
    </row>
    <row r="17" spans="1:12">
      <c r="A17" s="413" t="s">
        <v>130</v>
      </c>
      <c r="B17" s="413"/>
      <c r="C17" s="176" t="s">
        <v>199</v>
      </c>
      <c r="D17" s="176"/>
      <c r="E17" s="176"/>
      <c r="F17" s="176"/>
      <c r="G17" s="176"/>
      <c r="H17" s="176"/>
      <c r="I17" s="176"/>
      <c r="J17" s="176"/>
    </row>
    <row r="18" spans="1:12" ht="15" thickBot="1"/>
    <row r="19" spans="1:12">
      <c r="A19" s="423" t="s">
        <v>105</v>
      </c>
      <c r="B19" s="424"/>
      <c r="C19" s="424"/>
      <c r="D19" s="424"/>
      <c r="E19" s="424"/>
      <c r="F19" s="424"/>
      <c r="G19" s="424"/>
      <c r="H19" s="424"/>
      <c r="I19" s="424"/>
      <c r="J19" s="425"/>
    </row>
    <row r="20" spans="1:12" ht="15" thickBot="1">
      <c r="A20" s="426"/>
      <c r="B20" s="427"/>
      <c r="C20" s="427"/>
      <c r="D20" s="427"/>
      <c r="E20" s="427"/>
      <c r="F20" s="427"/>
      <c r="G20" s="427"/>
      <c r="H20" s="427"/>
      <c r="I20" s="427"/>
      <c r="J20" s="428"/>
    </row>
    <row r="26" spans="1:12">
      <c r="L26" s="141" t="s">
        <v>96</v>
      </c>
    </row>
    <row r="34" spans="15:15">
      <c r="O34" s="141" t="s">
        <v>96</v>
      </c>
    </row>
    <row r="72" spans="1:11" ht="15" thickBot="1">
      <c r="A72" s="395" t="s">
        <v>209</v>
      </c>
      <c r="B72" s="396"/>
      <c r="C72" s="396"/>
      <c r="D72" s="396"/>
      <c r="E72" s="396"/>
      <c r="F72" s="396"/>
      <c r="G72" s="396"/>
      <c r="H72" s="396"/>
      <c r="I72" s="396"/>
      <c r="J72" s="397"/>
    </row>
    <row r="73" spans="1:11">
      <c r="A73" s="519" t="s">
        <v>201</v>
      </c>
      <c r="B73" s="519"/>
      <c r="C73" s="519"/>
      <c r="D73" s="519"/>
      <c r="E73" s="519"/>
      <c r="F73" s="519" t="s">
        <v>202</v>
      </c>
      <c r="G73" s="519"/>
      <c r="H73" s="519"/>
      <c r="I73" s="519"/>
      <c r="J73" s="519"/>
    </row>
    <row r="74" spans="1:11">
      <c r="A74" s="401" t="s">
        <v>140</v>
      </c>
      <c r="B74" s="402"/>
      <c r="C74" s="376">
        <v>517177057</v>
      </c>
      <c r="D74" s="377"/>
      <c r="E74" s="378"/>
      <c r="F74" s="401" t="s">
        <v>140</v>
      </c>
      <c r="G74" s="402"/>
      <c r="H74" s="520">
        <v>222971017</v>
      </c>
      <c r="I74" s="520"/>
      <c r="J74" s="520"/>
    </row>
    <row r="75" spans="1:11">
      <c r="A75" s="401" t="s">
        <v>141</v>
      </c>
      <c r="B75" s="402"/>
      <c r="C75" s="376">
        <v>220200658</v>
      </c>
      <c r="D75" s="377"/>
      <c r="E75" s="378"/>
      <c r="F75" s="401" t="s">
        <v>141</v>
      </c>
      <c r="G75" s="402"/>
      <c r="H75" s="520">
        <v>110503258</v>
      </c>
      <c r="I75" s="520"/>
      <c r="J75" s="520"/>
    </row>
    <row r="76" spans="1:11">
      <c r="A76" s="523" t="s">
        <v>203</v>
      </c>
      <c r="B76" s="524"/>
      <c r="C76" s="520">
        <v>379645287</v>
      </c>
      <c r="D76" s="520"/>
      <c r="E76" s="520"/>
      <c r="F76" s="523" t="s">
        <v>203</v>
      </c>
      <c r="G76" s="524"/>
      <c r="H76" s="520">
        <v>117588251</v>
      </c>
      <c r="I76" s="520"/>
      <c r="J76" s="520"/>
    </row>
    <row r="77" spans="1:11">
      <c r="A77" s="525" t="s">
        <v>142</v>
      </c>
      <c r="B77" s="526"/>
      <c r="C77" s="527">
        <f>SUM(C74:E76)</f>
        <v>1117023002</v>
      </c>
      <c r="D77" s="527"/>
      <c r="E77" s="527"/>
      <c r="F77" s="525" t="s">
        <v>143</v>
      </c>
      <c r="G77" s="526"/>
      <c r="H77" s="527">
        <f>SUM(H74:J76)</f>
        <v>451062526</v>
      </c>
      <c r="I77" s="527"/>
      <c r="J77" s="527"/>
    </row>
    <row r="78" spans="1:11" ht="15" thickBot="1"/>
    <row r="79" spans="1:11" ht="18.75" thickBot="1">
      <c r="C79" s="368" t="s">
        <v>204</v>
      </c>
      <c r="D79" s="369"/>
      <c r="E79" s="369"/>
      <c r="F79" s="521">
        <f>C77-H77</f>
        <v>665960476</v>
      </c>
      <c r="G79" s="521"/>
      <c r="H79" s="522"/>
    </row>
    <row r="80" spans="1:11" ht="18.75" thickBot="1">
      <c r="C80" s="368" t="s">
        <v>205</v>
      </c>
      <c r="D80" s="369"/>
      <c r="E80" s="369"/>
      <c r="F80" s="370">
        <f>F79/3</f>
        <v>221986825.33333334</v>
      </c>
      <c r="G80" s="370"/>
      <c r="H80" s="371"/>
      <c r="K80" s="141" t="s">
        <v>200</v>
      </c>
    </row>
    <row r="81" spans="1:10" ht="18">
      <c r="C81" s="214"/>
      <c r="D81" s="214"/>
      <c r="E81" s="214"/>
      <c r="F81" s="218"/>
      <c r="G81" s="218"/>
      <c r="H81" s="218"/>
    </row>
    <row r="82" spans="1:10" ht="18" hidden="1">
      <c r="C82" s="214"/>
      <c r="D82" s="214"/>
      <c r="E82" s="214"/>
      <c r="F82" s="218"/>
      <c r="G82" s="218"/>
      <c r="H82" s="218"/>
    </row>
    <row r="83" spans="1:10" ht="18" hidden="1">
      <c r="C83" s="214"/>
      <c r="D83" s="214"/>
      <c r="E83" s="214"/>
      <c r="F83" s="218"/>
      <c r="G83" s="218"/>
      <c r="H83" s="218"/>
    </row>
    <row r="84" spans="1:10" ht="18" hidden="1">
      <c r="C84" s="214"/>
      <c r="D84" s="214"/>
      <c r="E84" s="214"/>
      <c r="F84" s="218"/>
      <c r="G84" s="218"/>
      <c r="H84" s="218"/>
    </row>
    <row r="85" spans="1:10" ht="18" hidden="1">
      <c r="C85" s="214"/>
      <c r="D85" s="214"/>
      <c r="E85" s="214"/>
      <c r="F85" s="218"/>
      <c r="G85" s="218"/>
      <c r="H85" s="218"/>
    </row>
    <row r="86" spans="1:10" ht="18" hidden="1">
      <c r="C86" s="214"/>
      <c r="D86" s="214"/>
      <c r="E86" s="214"/>
      <c r="F86" s="218"/>
      <c r="G86" s="218"/>
      <c r="H86" s="218"/>
    </row>
    <row r="87" spans="1:10" ht="18" hidden="1">
      <c r="C87" s="214"/>
      <c r="D87" s="214"/>
      <c r="E87" s="214"/>
      <c r="F87" s="218"/>
      <c r="G87" s="218"/>
      <c r="H87" s="218"/>
    </row>
    <row r="88" spans="1:10" ht="18" hidden="1">
      <c r="C88" s="214"/>
      <c r="D88" s="214"/>
      <c r="E88" s="214"/>
      <c r="F88" s="218"/>
      <c r="G88" s="218"/>
      <c r="H88" s="218"/>
    </row>
    <row r="89" spans="1:10" ht="18" hidden="1">
      <c r="C89" s="214"/>
      <c r="D89" s="214"/>
      <c r="E89" s="214"/>
      <c r="F89" s="218"/>
      <c r="G89" s="218"/>
      <c r="H89" s="218"/>
    </row>
    <row r="90" spans="1:10" ht="18" hidden="1">
      <c r="C90" s="214"/>
      <c r="D90" s="214"/>
      <c r="E90" s="214"/>
      <c r="F90" s="218"/>
      <c r="G90" s="218"/>
      <c r="H90" s="218"/>
    </row>
    <row r="91" spans="1:10" ht="18" hidden="1">
      <c r="C91" s="214"/>
      <c r="D91" s="214"/>
      <c r="E91" s="214"/>
      <c r="F91" s="218"/>
      <c r="G91" s="218"/>
      <c r="H91" s="218"/>
    </row>
    <row r="92" spans="1:10" ht="18" hidden="1">
      <c r="C92" s="214"/>
      <c r="D92" s="214"/>
      <c r="E92" s="214"/>
      <c r="F92" s="218"/>
      <c r="G92" s="218"/>
      <c r="H92" s="218"/>
    </row>
    <row r="93" spans="1:10" ht="18" hidden="1">
      <c r="C93" s="214"/>
      <c r="D93" s="214"/>
      <c r="E93" s="214"/>
      <c r="F93" s="218"/>
      <c r="G93" s="218"/>
      <c r="H93" s="218"/>
    </row>
    <row r="94" spans="1:10" ht="18" hidden="1">
      <c r="C94" s="214"/>
      <c r="D94" s="214"/>
      <c r="E94" s="214"/>
      <c r="F94" s="218"/>
      <c r="G94" s="218"/>
      <c r="H94" s="218"/>
    </row>
    <row r="95" spans="1:10" hidden="1"/>
    <row r="96" spans="1:10" ht="15" hidden="1" thickBot="1">
      <c r="A96" s="528" t="s">
        <v>155</v>
      </c>
      <c r="B96" s="529"/>
      <c r="C96" s="529"/>
      <c r="D96" s="529"/>
      <c r="E96" s="529"/>
      <c r="F96" s="530" t="s">
        <v>156</v>
      </c>
      <c r="G96" s="531"/>
      <c r="H96" s="531"/>
      <c r="I96" s="531"/>
      <c r="J96" s="532"/>
    </row>
    <row r="97" spans="1:10" hidden="1">
      <c r="A97" s="200" t="s">
        <v>157</v>
      </c>
      <c r="B97" s="143"/>
      <c r="C97" s="143"/>
      <c r="D97" s="486"/>
      <c r="E97" s="486"/>
      <c r="F97" s="216" t="s">
        <v>158</v>
      </c>
      <c r="G97" s="217"/>
      <c r="H97" s="217"/>
      <c r="I97" s="533"/>
      <c r="J97" s="534"/>
    </row>
    <row r="98" spans="1:10" hidden="1">
      <c r="A98" s="154" t="s">
        <v>159</v>
      </c>
      <c r="B98" s="143"/>
      <c r="C98" s="143"/>
      <c r="D98" s="486">
        <v>25000000</v>
      </c>
      <c r="E98" s="486"/>
      <c r="F98" s="154" t="s">
        <v>173</v>
      </c>
      <c r="G98" s="143"/>
      <c r="H98" s="143"/>
      <c r="I98" s="486"/>
      <c r="J98" s="535"/>
    </row>
    <row r="99" spans="1:10" hidden="1">
      <c r="A99" s="154" t="s">
        <v>160</v>
      </c>
      <c r="B99" s="143"/>
      <c r="C99" s="143"/>
      <c r="D99" s="486">
        <v>92446716</v>
      </c>
      <c r="E99" s="486"/>
      <c r="F99" s="154" t="s">
        <v>174</v>
      </c>
      <c r="G99" s="143"/>
      <c r="H99" s="143"/>
      <c r="I99" s="486"/>
      <c r="J99" s="535"/>
    </row>
    <row r="100" spans="1:10" hidden="1">
      <c r="A100" s="154" t="s">
        <v>161</v>
      </c>
      <c r="B100" s="143"/>
      <c r="C100" s="143"/>
      <c r="D100" s="486">
        <v>35000000</v>
      </c>
      <c r="E100" s="486"/>
      <c r="F100" s="154" t="s">
        <v>175</v>
      </c>
      <c r="G100" s="143"/>
      <c r="H100" s="143"/>
      <c r="I100" s="486">
        <v>54250000</v>
      </c>
      <c r="J100" s="535"/>
    </row>
    <row r="101" spans="1:10" hidden="1">
      <c r="A101" s="154"/>
      <c r="B101" s="143"/>
      <c r="C101" s="143"/>
      <c r="D101" s="486">
        <v>0</v>
      </c>
      <c r="E101" s="486"/>
      <c r="F101" s="154" t="s">
        <v>176</v>
      </c>
      <c r="G101" s="143"/>
      <c r="H101" s="143"/>
      <c r="I101" s="486"/>
      <c r="J101" s="535"/>
    </row>
    <row r="102" spans="1:10" hidden="1">
      <c r="A102" s="154"/>
      <c r="B102" s="143"/>
      <c r="C102" s="143"/>
      <c r="D102" s="486">
        <v>0</v>
      </c>
      <c r="E102" s="486"/>
      <c r="F102" s="154" t="s">
        <v>177</v>
      </c>
      <c r="G102" s="143"/>
      <c r="H102" s="143"/>
      <c r="I102" s="486">
        <v>55949500</v>
      </c>
      <c r="J102" s="535"/>
    </row>
    <row r="103" spans="1:10" hidden="1">
      <c r="A103" s="154"/>
      <c r="B103" s="143"/>
      <c r="C103" s="143"/>
      <c r="D103" s="486">
        <v>0</v>
      </c>
      <c r="E103" s="486"/>
      <c r="F103" s="154"/>
      <c r="G103" s="143"/>
      <c r="H103" s="143"/>
      <c r="I103" s="486"/>
      <c r="J103" s="535"/>
    </row>
    <row r="104" spans="1:10" hidden="1">
      <c r="A104" s="200" t="s">
        <v>162</v>
      </c>
      <c r="B104" s="143"/>
      <c r="C104" s="143"/>
      <c r="D104" s="486">
        <f>SUM(D98:E103)</f>
        <v>152446716</v>
      </c>
      <c r="E104" s="486"/>
      <c r="F104" s="200" t="s">
        <v>178</v>
      </c>
      <c r="G104" s="143"/>
      <c r="H104" s="143"/>
      <c r="I104" s="486">
        <v>110199500</v>
      </c>
      <c r="J104" s="535"/>
    </row>
    <row r="105" spans="1:10" hidden="1">
      <c r="A105" s="154"/>
      <c r="B105" s="143"/>
      <c r="C105" s="143"/>
      <c r="D105" s="486">
        <v>0</v>
      </c>
      <c r="E105" s="486"/>
      <c r="F105" s="154"/>
      <c r="G105" s="143"/>
      <c r="H105" s="143"/>
      <c r="I105" s="486"/>
      <c r="J105" s="535"/>
    </row>
    <row r="106" spans="1:10" hidden="1">
      <c r="A106" s="200" t="s">
        <v>163</v>
      </c>
      <c r="B106" s="143"/>
      <c r="C106" s="143"/>
      <c r="D106" s="486">
        <v>0</v>
      </c>
      <c r="E106" s="486"/>
      <c r="F106" s="200" t="s">
        <v>179</v>
      </c>
      <c r="G106" s="143"/>
      <c r="H106" s="143"/>
      <c r="I106" s="486"/>
      <c r="J106" s="535"/>
    </row>
    <row r="107" spans="1:10" hidden="1">
      <c r="A107" s="154" t="s">
        <v>164</v>
      </c>
      <c r="B107" s="143"/>
      <c r="C107" s="143"/>
      <c r="D107" s="486">
        <v>8206813540</v>
      </c>
      <c r="E107" s="486"/>
      <c r="F107" s="154" t="s">
        <v>174</v>
      </c>
      <c r="G107" s="143"/>
      <c r="H107" s="143"/>
      <c r="I107" s="486">
        <v>4000000000</v>
      </c>
      <c r="J107" s="535"/>
    </row>
    <row r="108" spans="1:10" hidden="1">
      <c r="A108" s="154"/>
      <c r="B108" s="143"/>
      <c r="C108" s="143"/>
      <c r="D108" s="486">
        <v>0</v>
      </c>
      <c r="E108" s="486"/>
      <c r="F108" s="154" t="s">
        <v>180</v>
      </c>
      <c r="G108" s="143"/>
      <c r="H108" s="143"/>
      <c r="I108" s="486"/>
      <c r="J108" s="535"/>
    </row>
    <row r="109" spans="1:10" hidden="1">
      <c r="A109" s="154" t="s">
        <v>165</v>
      </c>
      <c r="B109" s="143"/>
      <c r="C109" s="143"/>
      <c r="D109" s="486">
        <v>26000000000</v>
      </c>
      <c r="E109" s="486"/>
      <c r="F109" s="154" t="s">
        <v>181</v>
      </c>
      <c r="G109" s="143"/>
      <c r="H109" s="143"/>
      <c r="I109" s="486"/>
      <c r="J109" s="535"/>
    </row>
    <row r="110" spans="1:10" hidden="1">
      <c r="A110" s="154" t="s">
        <v>169</v>
      </c>
      <c r="B110" s="143"/>
      <c r="C110" s="143"/>
      <c r="D110" s="486">
        <v>1300000000</v>
      </c>
      <c r="E110" s="486"/>
      <c r="F110" s="154"/>
      <c r="G110" s="143"/>
      <c r="H110" s="143"/>
      <c r="I110" s="486"/>
      <c r="J110" s="535"/>
    </row>
    <row r="111" spans="1:10" hidden="1">
      <c r="A111" s="154" t="s">
        <v>166</v>
      </c>
      <c r="B111" s="143"/>
      <c r="C111" s="143"/>
      <c r="D111" s="486">
        <f>D109-D110</f>
        <v>24700000000</v>
      </c>
      <c r="E111" s="486"/>
      <c r="F111" s="200" t="s">
        <v>182</v>
      </c>
      <c r="G111" s="143"/>
      <c r="H111" s="143"/>
      <c r="I111" s="486">
        <f>SUM(I107:J110)</f>
        <v>4000000000</v>
      </c>
      <c r="J111" s="535"/>
    </row>
    <row r="112" spans="1:10" hidden="1">
      <c r="A112" s="154"/>
      <c r="B112" s="143"/>
      <c r="C112" s="143"/>
      <c r="D112" s="486">
        <v>0</v>
      </c>
      <c r="E112" s="486"/>
      <c r="F112" s="154"/>
      <c r="G112" s="143"/>
      <c r="H112" s="143"/>
      <c r="I112" s="486"/>
      <c r="J112" s="535"/>
    </row>
    <row r="113" spans="1:10" hidden="1">
      <c r="A113" s="154" t="s">
        <v>167</v>
      </c>
      <c r="B113" s="143"/>
      <c r="C113" s="143"/>
      <c r="D113" s="486">
        <v>954057200</v>
      </c>
      <c r="E113" s="486"/>
      <c r="F113" s="200" t="s">
        <v>183</v>
      </c>
      <c r="G113" s="143"/>
      <c r="H113" s="143"/>
      <c r="I113" s="486"/>
      <c r="J113" s="535"/>
    </row>
    <row r="114" spans="1:10" hidden="1">
      <c r="A114" s="154" t="s">
        <v>168</v>
      </c>
      <c r="B114" s="143"/>
      <c r="C114" s="143"/>
      <c r="D114" s="486">
        <v>154820440</v>
      </c>
      <c r="E114" s="486"/>
      <c r="F114" s="154" t="s">
        <v>184</v>
      </c>
      <c r="G114" s="143"/>
      <c r="H114" s="143"/>
      <c r="I114" s="486">
        <v>24535971447</v>
      </c>
      <c r="J114" s="535"/>
    </row>
    <row r="115" spans="1:10" hidden="1">
      <c r="A115" s="154" t="s">
        <v>166</v>
      </c>
      <c r="B115" s="143"/>
      <c r="C115" s="143"/>
      <c r="D115" s="486">
        <f>D113-D114</f>
        <v>799236760</v>
      </c>
      <c r="E115" s="486"/>
      <c r="F115" s="154" t="s">
        <v>185</v>
      </c>
      <c r="G115" s="143"/>
      <c r="H115" s="143"/>
      <c r="I115" s="486">
        <v>0</v>
      </c>
      <c r="J115" s="535"/>
    </row>
    <row r="116" spans="1:10" hidden="1">
      <c r="A116" s="154"/>
      <c r="B116" s="143"/>
      <c r="C116" s="143"/>
      <c r="D116" s="486">
        <v>0</v>
      </c>
      <c r="E116" s="486"/>
      <c r="F116" s="154" t="s">
        <v>186</v>
      </c>
      <c r="G116" s="143"/>
      <c r="H116" s="143"/>
      <c r="I116" s="486">
        <v>221377000</v>
      </c>
      <c r="J116" s="535"/>
    </row>
    <row r="117" spans="1:10" hidden="1">
      <c r="A117" s="154" t="s">
        <v>170</v>
      </c>
      <c r="B117" s="143"/>
      <c r="C117" s="143"/>
      <c r="D117" s="486">
        <v>154918500</v>
      </c>
      <c r="E117" s="486"/>
      <c r="F117" s="154" t="s">
        <v>187</v>
      </c>
      <c r="G117" s="143"/>
      <c r="H117" s="143"/>
      <c r="I117" s="486">
        <v>3061991578</v>
      </c>
      <c r="J117" s="535"/>
    </row>
    <row r="118" spans="1:10" hidden="1">
      <c r="A118" s="154" t="s">
        <v>168</v>
      </c>
      <c r="B118" s="143"/>
      <c r="C118" s="143"/>
      <c r="D118" s="486">
        <v>60545350</v>
      </c>
      <c r="E118" s="486"/>
      <c r="F118" s="154" t="s">
        <v>188</v>
      </c>
      <c r="G118" s="143"/>
      <c r="H118" s="143"/>
      <c r="I118" s="486">
        <v>2023350641</v>
      </c>
      <c r="J118" s="535"/>
    </row>
    <row r="119" spans="1:10" hidden="1">
      <c r="A119" s="154" t="s">
        <v>166</v>
      </c>
      <c r="B119" s="143"/>
      <c r="C119" s="143"/>
      <c r="D119" s="486">
        <f>D117-D118</f>
        <v>94373150</v>
      </c>
      <c r="E119" s="486"/>
      <c r="F119" s="154"/>
      <c r="G119" s="143"/>
      <c r="H119" s="143"/>
      <c r="I119" s="486"/>
      <c r="J119" s="535"/>
    </row>
    <row r="120" spans="1:10" hidden="1">
      <c r="A120" s="154"/>
      <c r="B120" s="143"/>
      <c r="C120" s="143"/>
      <c r="D120" s="486">
        <v>0</v>
      </c>
      <c r="E120" s="486"/>
      <c r="F120" s="154"/>
      <c r="G120" s="143"/>
      <c r="H120" s="143"/>
      <c r="I120" s="486"/>
      <c r="J120" s="535"/>
    </row>
    <row r="121" spans="1:10" hidden="1">
      <c r="A121" s="154"/>
      <c r="B121" s="143"/>
      <c r="C121" s="143"/>
      <c r="D121" s="486">
        <v>0</v>
      </c>
      <c r="E121" s="486"/>
      <c r="F121" s="154"/>
      <c r="G121" s="143"/>
      <c r="H121" s="143"/>
      <c r="I121" s="486"/>
      <c r="J121" s="535"/>
    </row>
    <row r="122" spans="1:10" hidden="1">
      <c r="A122" s="200" t="s">
        <v>171</v>
      </c>
      <c r="B122" s="143"/>
      <c r="C122" s="143"/>
      <c r="D122" s="486">
        <f>D107+D111+D115+D119</f>
        <v>33800423450</v>
      </c>
      <c r="E122" s="486"/>
      <c r="F122" s="200" t="s">
        <v>189</v>
      </c>
      <c r="G122" s="143"/>
      <c r="H122" s="143"/>
      <c r="I122" s="486">
        <f>SUM(I114:J121)</f>
        <v>29842690666</v>
      </c>
      <c r="J122" s="535"/>
    </row>
    <row r="123" spans="1:10" hidden="1">
      <c r="A123" s="154"/>
      <c r="B123" s="143"/>
      <c r="C123" s="143"/>
      <c r="D123" s="486">
        <v>0</v>
      </c>
      <c r="E123" s="486"/>
      <c r="F123" s="154"/>
      <c r="G123" s="143"/>
      <c r="H123" s="143"/>
      <c r="I123" s="486"/>
      <c r="J123" s="535"/>
    </row>
    <row r="124" spans="1:10" hidden="1">
      <c r="A124" s="215" t="s">
        <v>172</v>
      </c>
      <c r="B124" s="180"/>
      <c r="C124" s="180"/>
      <c r="D124" s="536">
        <f>D122+D104</f>
        <v>33952870166</v>
      </c>
      <c r="E124" s="536"/>
      <c r="F124" s="215" t="s">
        <v>190</v>
      </c>
      <c r="G124" s="180"/>
      <c r="H124" s="180"/>
      <c r="I124" s="536">
        <f>I122+I111+I104</f>
        <v>33952890166</v>
      </c>
      <c r="J124" s="537"/>
    </row>
    <row r="125" spans="1:10" ht="15" thickBot="1">
      <c r="A125" s="99"/>
      <c r="B125" s="143"/>
      <c r="C125" s="143"/>
      <c r="D125" s="220"/>
      <c r="E125" s="220"/>
      <c r="F125" s="99"/>
      <c r="G125" s="143"/>
      <c r="H125" s="143"/>
      <c r="I125" s="220"/>
      <c r="J125" s="220"/>
    </row>
    <row r="126" spans="1:10" ht="15" hidden="1" thickBot="1">
      <c r="A126" s="395" t="s">
        <v>210</v>
      </c>
      <c r="B126" s="396"/>
      <c r="C126" s="396"/>
      <c r="D126" s="396"/>
      <c r="E126" s="396"/>
      <c r="F126" s="396"/>
      <c r="G126" s="396"/>
      <c r="H126" s="396"/>
      <c r="I126" s="396"/>
      <c r="J126" s="397"/>
    </row>
    <row r="127" spans="1:10" hidden="1">
      <c r="A127" s="398" t="s">
        <v>201</v>
      </c>
      <c r="B127" s="399"/>
      <c r="C127" s="399"/>
      <c r="D127" s="399"/>
      <c r="E127" s="400"/>
      <c r="F127" s="398" t="s">
        <v>202</v>
      </c>
      <c r="G127" s="399"/>
      <c r="H127" s="399"/>
      <c r="I127" s="399"/>
      <c r="J127" s="400"/>
    </row>
    <row r="128" spans="1:10" hidden="1">
      <c r="A128" s="401" t="s">
        <v>140</v>
      </c>
      <c r="B128" s="402"/>
      <c r="C128" s="376">
        <v>440979554</v>
      </c>
      <c r="D128" s="377"/>
      <c r="E128" s="378"/>
      <c r="F128" s="403" t="s">
        <v>140</v>
      </c>
      <c r="G128" s="402"/>
      <c r="H128" s="376">
        <v>255210678</v>
      </c>
      <c r="I128" s="377"/>
      <c r="J128" s="378"/>
    </row>
    <row r="129" spans="1:12" hidden="1">
      <c r="A129" s="401" t="s">
        <v>141</v>
      </c>
      <c r="B129" s="402"/>
      <c r="C129" s="376">
        <v>465491707</v>
      </c>
      <c r="D129" s="377"/>
      <c r="E129" s="378"/>
      <c r="F129" s="403" t="s">
        <v>141</v>
      </c>
      <c r="G129" s="402"/>
      <c r="H129" s="376">
        <v>184510307</v>
      </c>
      <c r="I129" s="377"/>
      <c r="J129" s="378"/>
    </row>
    <row r="130" spans="1:12" hidden="1">
      <c r="A130" s="374" t="s">
        <v>203</v>
      </c>
      <c r="B130" s="375"/>
      <c r="C130" s="376">
        <v>397057417</v>
      </c>
      <c r="D130" s="377"/>
      <c r="E130" s="378"/>
      <c r="F130" s="374" t="s">
        <v>203</v>
      </c>
      <c r="G130" s="375"/>
      <c r="H130" s="376">
        <v>579797958</v>
      </c>
      <c r="I130" s="377"/>
      <c r="J130" s="378"/>
    </row>
    <row r="131" spans="1:12" hidden="1">
      <c r="A131" s="379" t="s">
        <v>142</v>
      </c>
      <c r="B131" s="380"/>
      <c r="C131" s="381">
        <f>SUM(C128:E130)</f>
        <v>1303528678</v>
      </c>
      <c r="D131" s="382"/>
      <c r="E131" s="383"/>
      <c r="F131" s="379" t="s">
        <v>143</v>
      </c>
      <c r="G131" s="380"/>
      <c r="H131" s="381">
        <f>SUM(H128:J130)</f>
        <v>1019518943</v>
      </c>
      <c r="I131" s="382"/>
      <c r="J131" s="383"/>
    </row>
    <row r="132" spans="1:12" ht="15" hidden="1" thickBot="1"/>
    <row r="133" spans="1:12" ht="18.75" hidden="1" thickBot="1">
      <c r="C133" s="384" t="s">
        <v>204</v>
      </c>
      <c r="D133" s="385"/>
      <c r="E133" s="386"/>
      <c r="F133" s="387">
        <f>C131-H131</f>
        <v>284009735</v>
      </c>
      <c r="G133" s="388"/>
      <c r="H133" s="389"/>
    </row>
    <row r="134" spans="1:12" ht="18.75" hidden="1" thickBot="1">
      <c r="C134" s="368" t="s">
        <v>205</v>
      </c>
      <c r="D134" s="369"/>
      <c r="E134" s="369"/>
      <c r="F134" s="370">
        <f>F133/3</f>
        <v>94669911.666666672</v>
      </c>
      <c r="G134" s="370"/>
      <c r="H134" s="371"/>
    </row>
    <row r="135" spans="1:12" ht="18.75" thickBot="1">
      <c r="C135" s="221"/>
      <c r="D135" s="221"/>
      <c r="E135" s="221"/>
      <c r="F135" s="222"/>
      <c r="G135" s="222"/>
      <c r="H135" s="222"/>
      <c r="I135" s="223"/>
    </row>
    <row r="136" spans="1:12" ht="20.100000000000001" customHeight="1" thickBot="1">
      <c r="A136" s="431" t="s">
        <v>106</v>
      </c>
      <c r="B136" s="432"/>
      <c r="C136" s="432"/>
      <c r="D136" s="432"/>
      <c r="E136" s="432"/>
      <c r="F136" s="432"/>
      <c r="G136" s="432"/>
      <c r="H136" s="432"/>
      <c r="I136" s="432"/>
      <c r="J136" s="433"/>
    </row>
    <row r="137" spans="1:12" ht="20.100000000000001" customHeight="1">
      <c r="A137" s="406" t="s">
        <v>107</v>
      </c>
      <c r="B137" s="407"/>
      <c r="C137" s="219" t="s">
        <v>108</v>
      </c>
      <c r="D137" s="219" t="s">
        <v>109</v>
      </c>
      <c r="E137" s="406" t="s">
        <v>111</v>
      </c>
      <c r="F137" s="457"/>
      <c r="G137" s="457"/>
      <c r="H137" s="407"/>
      <c r="I137" s="406" t="s">
        <v>110</v>
      </c>
      <c r="J137" s="407"/>
    </row>
    <row r="138" spans="1:12" ht="15" customHeight="1">
      <c r="A138" s="449" t="s">
        <v>211</v>
      </c>
      <c r="B138" s="450"/>
      <c r="C138" s="230" t="s">
        <v>144</v>
      </c>
      <c r="D138" s="231">
        <v>1</v>
      </c>
      <c r="E138" s="434" t="s">
        <v>218</v>
      </c>
      <c r="F138" s="435"/>
      <c r="G138" s="447">
        <v>600000000</v>
      </c>
      <c r="H138" s="448"/>
      <c r="I138" s="440">
        <v>0</v>
      </c>
      <c r="J138" s="441"/>
    </row>
    <row r="139" spans="1:12" ht="15" customHeight="1">
      <c r="A139" s="451" t="s">
        <v>212</v>
      </c>
      <c r="B139" s="452"/>
      <c r="C139" s="230" t="s">
        <v>144</v>
      </c>
      <c r="D139" s="231">
        <v>1</v>
      </c>
      <c r="E139" s="442" t="s">
        <v>218</v>
      </c>
      <c r="F139" s="442"/>
      <c r="G139" s="443">
        <v>85531059</v>
      </c>
      <c r="H139" s="444"/>
      <c r="I139" s="453">
        <v>0</v>
      </c>
      <c r="J139" s="454"/>
      <c r="L139" s="141" t="s">
        <v>96</v>
      </c>
    </row>
    <row r="140" spans="1:12" ht="15" customHeight="1">
      <c r="A140" s="420" t="s">
        <v>213</v>
      </c>
      <c r="B140" s="421"/>
      <c r="C140" s="226" t="s">
        <v>206</v>
      </c>
      <c r="D140" s="227">
        <v>1</v>
      </c>
      <c r="E140" s="422" t="s">
        <v>219</v>
      </c>
      <c r="F140" s="422"/>
      <c r="G140" s="436">
        <v>108899832</v>
      </c>
      <c r="H140" s="437"/>
      <c r="I140" s="445">
        <v>0</v>
      </c>
      <c r="J140" s="446"/>
    </row>
    <row r="141" spans="1:12" ht="15" customHeight="1">
      <c r="A141" s="420" t="s">
        <v>214</v>
      </c>
      <c r="B141" s="421"/>
      <c r="C141" s="226" t="s">
        <v>207</v>
      </c>
      <c r="D141" s="227">
        <v>1</v>
      </c>
      <c r="E141" s="422" t="s">
        <v>219</v>
      </c>
      <c r="F141" s="422"/>
      <c r="G141" s="436">
        <v>76742529</v>
      </c>
      <c r="H141" s="437"/>
      <c r="I141" s="445">
        <v>0</v>
      </c>
      <c r="J141" s="446"/>
    </row>
    <row r="142" spans="1:12" ht="15" customHeight="1">
      <c r="A142" s="420" t="s">
        <v>217</v>
      </c>
      <c r="B142" s="421"/>
      <c r="C142" s="226" t="s">
        <v>206</v>
      </c>
      <c r="D142" s="227">
        <v>1</v>
      </c>
      <c r="E142" s="422" t="s">
        <v>220</v>
      </c>
      <c r="F142" s="422"/>
      <c r="G142" s="436">
        <v>183226578</v>
      </c>
      <c r="H142" s="437"/>
      <c r="I142" s="438">
        <v>0</v>
      </c>
      <c r="J142" s="439"/>
    </row>
    <row r="143" spans="1:12" ht="15" customHeight="1">
      <c r="A143" s="420" t="s">
        <v>215</v>
      </c>
      <c r="B143" s="421"/>
      <c r="C143" s="226" t="s">
        <v>206</v>
      </c>
      <c r="D143" s="227">
        <v>1</v>
      </c>
      <c r="E143" s="422" t="s">
        <v>220</v>
      </c>
      <c r="F143" s="422"/>
      <c r="G143" s="436">
        <v>117304807</v>
      </c>
      <c r="H143" s="437"/>
      <c r="I143" s="438">
        <v>0</v>
      </c>
      <c r="J143" s="439"/>
    </row>
    <row r="144" spans="1:12" ht="15" customHeight="1">
      <c r="A144" s="420" t="s">
        <v>213</v>
      </c>
      <c r="B144" s="421"/>
      <c r="C144" s="226" t="s">
        <v>206</v>
      </c>
      <c r="D144" s="227">
        <v>1</v>
      </c>
      <c r="E144" s="422" t="s">
        <v>220</v>
      </c>
      <c r="F144" s="422"/>
      <c r="G144" s="436">
        <v>104708009</v>
      </c>
      <c r="H144" s="437"/>
      <c r="I144" s="438">
        <v>0</v>
      </c>
      <c r="J144" s="439"/>
    </row>
    <row r="145" spans="1:12" ht="15" customHeight="1">
      <c r="A145" s="464" t="s">
        <v>211</v>
      </c>
      <c r="B145" s="465"/>
      <c r="C145" s="228" t="s">
        <v>144</v>
      </c>
      <c r="D145" s="229">
        <v>1</v>
      </c>
      <c r="E145" s="466" t="s">
        <v>221</v>
      </c>
      <c r="F145" s="466"/>
      <c r="G145" s="458">
        <v>155561936</v>
      </c>
      <c r="H145" s="459"/>
      <c r="I145" s="460">
        <v>7388900</v>
      </c>
      <c r="J145" s="461"/>
    </row>
    <row r="146" spans="1:12" ht="15" customHeight="1">
      <c r="A146" s="464" t="s">
        <v>216</v>
      </c>
      <c r="B146" s="465"/>
      <c r="C146" s="228" t="s">
        <v>226</v>
      </c>
      <c r="D146" s="229">
        <v>1</v>
      </c>
      <c r="E146" s="466" t="s">
        <v>221</v>
      </c>
      <c r="F146" s="466"/>
      <c r="G146" s="458">
        <v>24730894</v>
      </c>
      <c r="H146" s="459"/>
      <c r="I146" s="460">
        <v>1638900</v>
      </c>
      <c r="J146" s="461"/>
    </row>
    <row r="147" spans="1:12" ht="15" customHeight="1">
      <c r="A147" s="513" t="s">
        <v>214</v>
      </c>
      <c r="B147" s="514"/>
      <c r="C147" s="228" t="s">
        <v>206</v>
      </c>
      <c r="D147" s="229">
        <v>1</v>
      </c>
      <c r="E147" s="466" t="s">
        <v>221</v>
      </c>
      <c r="F147" s="466"/>
      <c r="G147" s="515">
        <v>4641225</v>
      </c>
      <c r="H147" s="516"/>
      <c r="I147" s="517">
        <v>1690200</v>
      </c>
      <c r="J147" s="518"/>
    </row>
    <row r="148" spans="1:12" ht="15" customHeight="1">
      <c r="A148" s="416"/>
      <c r="B148" s="417"/>
      <c r="C148" s="185"/>
      <c r="D148" s="213"/>
      <c r="E148" s="418">
        <v>0</v>
      </c>
      <c r="F148" s="418"/>
      <c r="G148" s="224">
        <v>0</v>
      </c>
      <c r="H148" s="225"/>
      <c r="I148" s="419">
        <v>0</v>
      </c>
      <c r="J148" s="419"/>
    </row>
    <row r="149" spans="1:12" ht="15" customHeight="1">
      <c r="A149" s="416"/>
      <c r="B149" s="417"/>
      <c r="C149" s="185"/>
      <c r="D149" s="213"/>
      <c r="E149" s="418">
        <v>0</v>
      </c>
      <c r="F149" s="418"/>
      <c r="G149" s="224">
        <v>0</v>
      </c>
      <c r="H149" s="225"/>
      <c r="I149" s="419">
        <v>0</v>
      </c>
      <c r="J149" s="419"/>
    </row>
    <row r="150" spans="1:12" ht="15" customHeight="1">
      <c r="A150" s="416"/>
      <c r="B150" s="417"/>
      <c r="C150" s="185"/>
      <c r="D150" s="213"/>
      <c r="E150" s="418">
        <v>0</v>
      </c>
      <c r="F150" s="418"/>
      <c r="G150" s="224">
        <v>0</v>
      </c>
      <c r="H150" s="225"/>
      <c r="I150" s="419">
        <v>0</v>
      </c>
      <c r="J150" s="419"/>
      <c r="L150" s="141" t="s">
        <v>154</v>
      </c>
    </row>
    <row r="151" spans="1:12" ht="15" customHeight="1">
      <c r="A151" s="393"/>
      <c r="B151" s="393"/>
      <c r="C151" s="185"/>
      <c r="D151" s="213"/>
      <c r="E151" s="418">
        <v>0</v>
      </c>
      <c r="F151" s="418"/>
      <c r="G151" s="419">
        <v>0</v>
      </c>
      <c r="H151" s="419"/>
      <c r="I151" s="419">
        <v>0</v>
      </c>
      <c r="J151" s="419"/>
    </row>
    <row r="152" spans="1:12" ht="15" customHeight="1">
      <c r="A152" s="393"/>
      <c r="B152" s="393"/>
      <c r="C152" s="185"/>
      <c r="D152" s="189"/>
      <c r="E152" s="419">
        <v>0</v>
      </c>
      <c r="F152" s="419"/>
      <c r="G152" s="419">
        <v>0</v>
      </c>
      <c r="H152" s="419"/>
      <c r="I152" s="419">
        <v>0</v>
      </c>
      <c r="J152" s="419"/>
    </row>
    <row r="153" spans="1:12" ht="15" hidden="1" customHeight="1">
      <c r="A153" s="393"/>
      <c r="B153" s="393"/>
      <c r="C153" s="185"/>
      <c r="D153" s="189"/>
      <c r="E153" s="394">
        <v>0</v>
      </c>
      <c r="F153" s="394"/>
      <c r="G153" s="394">
        <v>0</v>
      </c>
      <c r="H153" s="394"/>
      <c r="I153" s="394">
        <v>0</v>
      </c>
      <c r="J153" s="394"/>
    </row>
    <row r="154" spans="1:12" ht="15" hidden="1" customHeight="1">
      <c r="A154" s="393"/>
      <c r="B154" s="393"/>
      <c r="C154" s="185"/>
      <c r="D154" s="189"/>
      <c r="E154" s="394">
        <v>0</v>
      </c>
      <c r="F154" s="394"/>
      <c r="G154" s="394">
        <v>0</v>
      </c>
      <c r="H154" s="394"/>
      <c r="I154" s="394">
        <v>0</v>
      </c>
      <c r="J154" s="394"/>
    </row>
    <row r="155" spans="1:12" ht="15" hidden="1" customHeight="1">
      <c r="A155" s="393"/>
      <c r="B155" s="393"/>
      <c r="C155" s="185"/>
      <c r="D155" s="189"/>
      <c r="E155" s="394">
        <v>0</v>
      </c>
      <c r="F155" s="394"/>
      <c r="G155" s="394">
        <v>0</v>
      </c>
      <c r="H155" s="394"/>
      <c r="I155" s="394">
        <v>0</v>
      </c>
      <c r="J155" s="394"/>
    </row>
    <row r="156" spans="1:12" ht="15" hidden="1" customHeight="1">
      <c r="A156" s="393"/>
      <c r="B156" s="393"/>
      <c r="C156" s="185"/>
      <c r="D156" s="189"/>
      <c r="E156" s="394">
        <v>0</v>
      </c>
      <c r="F156" s="394"/>
      <c r="G156" s="394">
        <v>0</v>
      </c>
      <c r="H156" s="394"/>
      <c r="I156" s="394">
        <v>0</v>
      </c>
      <c r="J156" s="394"/>
    </row>
    <row r="157" spans="1:12" ht="15" hidden="1" customHeight="1">
      <c r="A157" s="393"/>
      <c r="B157" s="393"/>
      <c r="C157" s="185"/>
      <c r="D157" s="189"/>
      <c r="E157" s="394">
        <v>0</v>
      </c>
      <c r="F157" s="394"/>
      <c r="G157" s="394">
        <v>0</v>
      </c>
      <c r="H157" s="394"/>
      <c r="I157" s="394">
        <v>0</v>
      </c>
      <c r="J157" s="394"/>
    </row>
    <row r="158" spans="1:12" ht="15" hidden="1" customHeight="1">
      <c r="A158" s="393"/>
      <c r="B158" s="393"/>
      <c r="C158" s="185"/>
      <c r="D158" s="189"/>
      <c r="E158" s="394">
        <v>0</v>
      </c>
      <c r="F158" s="394"/>
      <c r="G158" s="394">
        <v>0</v>
      </c>
      <c r="H158" s="394"/>
      <c r="I158" s="394">
        <v>0</v>
      </c>
      <c r="J158" s="394"/>
    </row>
    <row r="159" spans="1:12" ht="15" hidden="1" customHeight="1">
      <c r="A159" s="393"/>
      <c r="B159" s="393"/>
      <c r="C159" s="185"/>
      <c r="D159" s="189"/>
      <c r="E159" s="394">
        <v>0</v>
      </c>
      <c r="F159" s="394"/>
      <c r="G159" s="394">
        <v>0</v>
      </c>
      <c r="H159" s="394"/>
      <c r="I159" s="394">
        <v>0</v>
      </c>
      <c r="J159" s="394"/>
    </row>
    <row r="160" spans="1:12" ht="15" hidden="1" customHeight="1">
      <c r="A160" s="393"/>
      <c r="B160" s="393"/>
      <c r="C160" s="185"/>
      <c r="D160" s="189"/>
      <c r="E160" s="394">
        <v>0</v>
      </c>
      <c r="F160" s="394"/>
      <c r="G160" s="394">
        <v>0</v>
      </c>
      <c r="H160" s="394"/>
      <c r="I160" s="394">
        <v>0</v>
      </c>
      <c r="J160" s="394"/>
    </row>
    <row r="161" spans="1:10" ht="15" hidden="1" customHeight="1">
      <c r="A161" s="404"/>
      <c r="B161" s="404"/>
      <c r="C161" s="185"/>
      <c r="D161" s="189"/>
      <c r="E161" s="394">
        <v>0</v>
      </c>
      <c r="F161" s="394"/>
      <c r="G161" s="394">
        <v>0</v>
      </c>
      <c r="H161" s="394"/>
      <c r="I161" s="394">
        <v>0</v>
      </c>
      <c r="J161" s="394"/>
    </row>
    <row r="162" spans="1:10" ht="15" hidden="1" customHeight="1">
      <c r="A162" s="405"/>
      <c r="B162" s="405"/>
      <c r="C162" s="202"/>
      <c r="D162" s="203"/>
      <c r="E162" s="394">
        <v>0</v>
      </c>
      <c r="F162" s="394"/>
      <c r="G162" s="394">
        <v>0</v>
      </c>
      <c r="H162" s="394"/>
      <c r="I162" s="394">
        <v>0</v>
      </c>
      <c r="J162" s="394"/>
    </row>
    <row r="163" spans="1:10" ht="15" hidden="1" customHeight="1">
      <c r="A163" s="393"/>
      <c r="B163" s="393"/>
      <c r="C163" s="185"/>
      <c r="D163" s="189"/>
      <c r="E163" s="394">
        <v>0</v>
      </c>
      <c r="F163" s="394"/>
      <c r="G163" s="394">
        <v>0</v>
      </c>
      <c r="H163" s="394"/>
      <c r="I163" s="394">
        <v>0</v>
      </c>
      <c r="J163" s="394"/>
    </row>
    <row r="164" spans="1:10" ht="15" hidden="1" customHeight="1">
      <c r="A164" s="393"/>
      <c r="B164" s="393"/>
      <c r="C164" s="185"/>
      <c r="D164" s="189"/>
      <c r="E164" s="394">
        <v>0</v>
      </c>
      <c r="F164" s="394"/>
      <c r="G164" s="394">
        <v>0</v>
      </c>
      <c r="H164" s="394"/>
      <c r="I164" s="394">
        <v>0</v>
      </c>
      <c r="J164" s="394"/>
    </row>
    <row r="165" spans="1:10" ht="15" hidden="1" customHeight="1">
      <c r="A165" s="393"/>
      <c r="B165" s="393"/>
      <c r="C165" s="185"/>
      <c r="D165" s="189"/>
      <c r="E165" s="394">
        <v>0</v>
      </c>
      <c r="F165" s="394"/>
      <c r="G165" s="394">
        <v>0</v>
      </c>
      <c r="H165" s="394"/>
      <c r="I165" s="394">
        <v>0</v>
      </c>
      <c r="J165" s="394"/>
    </row>
    <row r="166" spans="1:10" ht="15" hidden="1" customHeight="1">
      <c r="A166" s="393"/>
      <c r="B166" s="393"/>
      <c r="C166" s="185"/>
      <c r="D166" s="189"/>
      <c r="E166" s="394">
        <v>0</v>
      </c>
      <c r="F166" s="394"/>
      <c r="G166" s="394">
        <v>0</v>
      </c>
      <c r="H166" s="394"/>
      <c r="I166" s="394">
        <v>0</v>
      </c>
      <c r="J166" s="394"/>
    </row>
    <row r="167" spans="1:10" ht="15" hidden="1" customHeight="1">
      <c r="A167" s="393"/>
      <c r="B167" s="393"/>
      <c r="C167" s="185"/>
      <c r="D167" s="189"/>
      <c r="E167" s="394">
        <v>0</v>
      </c>
      <c r="F167" s="394"/>
      <c r="G167" s="394">
        <v>0</v>
      </c>
      <c r="H167" s="394"/>
      <c r="I167" s="394">
        <v>0</v>
      </c>
      <c r="J167" s="394"/>
    </row>
    <row r="168" spans="1:10" ht="15" hidden="1" customHeight="1">
      <c r="A168" s="393"/>
      <c r="B168" s="393"/>
      <c r="C168" s="185"/>
      <c r="D168" s="189"/>
      <c r="E168" s="394">
        <v>0</v>
      </c>
      <c r="F168" s="394"/>
      <c r="G168" s="394">
        <v>0</v>
      </c>
      <c r="H168" s="394"/>
      <c r="I168" s="394">
        <v>0</v>
      </c>
      <c r="J168" s="394"/>
    </row>
    <row r="169" spans="1:10" ht="15" hidden="1" customHeight="1">
      <c r="A169" s="393"/>
      <c r="B169" s="393"/>
      <c r="C169" s="185"/>
      <c r="D169" s="189"/>
      <c r="E169" s="394">
        <v>0</v>
      </c>
      <c r="F169" s="394"/>
      <c r="G169" s="394">
        <v>0</v>
      </c>
      <c r="H169" s="394"/>
      <c r="I169" s="394">
        <v>0</v>
      </c>
      <c r="J169" s="394"/>
    </row>
    <row r="170" spans="1:10" ht="15" hidden="1" customHeight="1">
      <c r="A170" s="393"/>
      <c r="B170" s="393"/>
      <c r="C170" s="185"/>
      <c r="D170" s="189"/>
      <c r="E170" s="394">
        <v>0</v>
      </c>
      <c r="F170" s="394"/>
      <c r="G170" s="394">
        <v>0</v>
      </c>
      <c r="H170" s="394"/>
      <c r="I170" s="394">
        <v>0</v>
      </c>
      <c r="J170" s="394"/>
    </row>
    <row r="171" spans="1:10" ht="15" hidden="1" customHeight="1">
      <c r="A171" s="393"/>
      <c r="B171" s="393"/>
      <c r="C171" s="185"/>
      <c r="D171" s="189"/>
      <c r="E171" s="394">
        <v>0</v>
      </c>
      <c r="F171" s="394"/>
      <c r="G171" s="394">
        <v>0</v>
      </c>
      <c r="H171" s="394"/>
      <c r="I171" s="394">
        <v>0</v>
      </c>
      <c r="J171" s="394"/>
    </row>
    <row r="172" spans="1:10" ht="15" customHeight="1">
      <c r="A172" s="390" t="s">
        <v>227</v>
      </c>
      <c r="B172" s="391"/>
      <c r="C172" s="391"/>
      <c r="D172" s="391"/>
      <c r="E172" s="391"/>
      <c r="F172" s="391"/>
      <c r="G172" s="391"/>
      <c r="H172" s="392"/>
      <c r="I172" s="394">
        <v>0</v>
      </c>
      <c r="J172" s="394"/>
    </row>
    <row r="173" spans="1:10" ht="15" customHeight="1" thickBot="1">
      <c r="A173" s="456" t="s">
        <v>112</v>
      </c>
      <c r="B173" s="456"/>
      <c r="C173" s="456"/>
      <c r="D173" s="456"/>
      <c r="E173" s="455"/>
      <c r="F173" s="456"/>
      <c r="G173" s="462">
        <f>SUM(G145:H147)</f>
        <v>184934055</v>
      </c>
      <c r="H173" s="463"/>
      <c r="I173" s="455">
        <f>SUM(I138:J172)</f>
        <v>10718000</v>
      </c>
      <c r="J173" s="456"/>
    </row>
    <row r="174" spans="1:10" ht="15" customHeight="1" thickBot="1"/>
    <row r="175" spans="1:10" ht="20.100000000000001" customHeight="1" thickBot="1">
      <c r="A175" s="408" t="s">
        <v>125</v>
      </c>
      <c r="B175" s="409"/>
      <c r="C175" s="409"/>
      <c r="D175" s="409"/>
      <c r="E175" s="409"/>
      <c r="F175" s="409"/>
      <c r="G175" s="409"/>
      <c r="H175" s="409"/>
      <c r="I175" s="409"/>
      <c r="J175" s="410"/>
    </row>
    <row r="176" spans="1:10" ht="15" customHeight="1" thickBot="1">
      <c r="A176" s="411" t="s">
        <v>113</v>
      </c>
      <c r="B176" s="411"/>
      <c r="C176" s="411"/>
    </row>
    <row r="177" spans="1:10" ht="15" customHeight="1">
      <c r="A177" s="413" t="s">
        <v>222</v>
      </c>
      <c r="B177" s="413"/>
      <c r="C177" s="413"/>
      <c r="D177" s="413"/>
      <c r="E177" s="413"/>
      <c r="F177" s="413"/>
      <c r="G177" s="413"/>
      <c r="H177" s="412">
        <f>F80</f>
        <v>221986825.33333334</v>
      </c>
      <c r="I177" s="412"/>
      <c r="J177" s="412"/>
    </row>
    <row r="178" spans="1:10" ht="15" customHeight="1">
      <c r="A178" s="413"/>
      <c r="B178" s="413"/>
      <c r="C178" s="413"/>
      <c r="D178" s="413"/>
      <c r="E178" s="413"/>
      <c r="F178" s="413"/>
      <c r="G178" s="473"/>
      <c r="H178" s="412">
        <v>0</v>
      </c>
      <c r="I178" s="412"/>
      <c r="J178" s="412"/>
    </row>
    <row r="179" spans="1:10" ht="15" customHeight="1">
      <c r="F179" s="414" t="s">
        <v>129</v>
      </c>
      <c r="G179" s="414"/>
      <c r="H179" s="415">
        <f>SUM(H177:J178)</f>
        <v>221986825.33333334</v>
      </c>
      <c r="I179" s="415"/>
      <c r="J179" s="415"/>
    </row>
    <row r="180" spans="1:10" ht="15" customHeight="1">
      <c r="F180" s="414" t="s">
        <v>114</v>
      </c>
      <c r="G180" s="414"/>
      <c r="H180" s="173">
        <v>20</v>
      </c>
      <c r="I180" s="174" t="s">
        <v>1</v>
      </c>
      <c r="J180" s="172"/>
    </row>
    <row r="181" spans="1:10" ht="15" customHeight="1" thickBot="1">
      <c r="E181" s="414" t="s">
        <v>115</v>
      </c>
      <c r="F181" s="414"/>
      <c r="G181" s="414"/>
      <c r="H181" s="470">
        <f>H179*H180/100</f>
        <v>44397365.06666667</v>
      </c>
      <c r="I181" s="470"/>
      <c r="J181" s="470"/>
    </row>
    <row r="182" spans="1:10" ht="18" customHeight="1" thickBot="1">
      <c r="A182" s="471" t="s">
        <v>116</v>
      </c>
      <c r="B182" s="471"/>
      <c r="C182" s="471"/>
    </row>
    <row r="183" spans="1:10" ht="18" customHeight="1">
      <c r="A183" s="413"/>
      <c r="B183" s="413"/>
      <c r="C183" s="413"/>
      <c r="D183" s="413"/>
      <c r="E183" s="413"/>
      <c r="F183" s="413"/>
      <c r="G183" s="413"/>
      <c r="H183" s="412">
        <v>0</v>
      </c>
      <c r="I183" s="412"/>
      <c r="J183" s="412"/>
    </row>
    <row r="184" spans="1:10" ht="18" customHeight="1" thickBot="1">
      <c r="A184" s="372"/>
      <c r="B184" s="372"/>
      <c r="C184" s="232"/>
      <c r="D184" s="373"/>
      <c r="E184" s="373"/>
      <c r="F184" s="414"/>
      <c r="G184" s="477"/>
      <c r="H184" s="470">
        <f>SUM(H183:J183)</f>
        <v>0</v>
      </c>
      <c r="I184" s="470"/>
      <c r="J184" s="470"/>
    </row>
    <row r="185" spans="1:10" ht="14.25" customHeight="1"/>
    <row r="186" spans="1:10" ht="14.25" customHeight="1">
      <c r="A186" s="183" t="s">
        <v>223</v>
      </c>
      <c r="B186" s="184"/>
      <c r="C186" s="184"/>
      <c r="D186" s="184"/>
      <c r="E186" s="184"/>
      <c r="F186" s="182"/>
      <c r="G186" s="182"/>
      <c r="H186" s="478">
        <v>10000000</v>
      </c>
      <c r="I186" s="478"/>
      <c r="J186" s="479"/>
    </row>
    <row r="187" spans="1:10" ht="5.0999999999999996" customHeight="1"/>
    <row r="188" spans="1:10" ht="14.25" customHeight="1" thickBot="1">
      <c r="A188" s="471" t="s">
        <v>117</v>
      </c>
      <c r="B188" s="471"/>
      <c r="C188" s="471"/>
      <c r="H188" s="142"/>
      <c r="I188" s="142"/>
      <c r="J188" s="142"/>
    </row>
    <row r="189" spans="1:10" ht="14.25" customHeight="1">
      <c r="A189" s="413" t="s">
        <v>191</v>
      </c>
      <c r="B189" s="413"/>
      <c r="C189" s="413"/>
      <c r="D189" s="413"/>
      <c r="E189" s="413"/>
      <c r="F189" s="413"/>
      <c r="G189" s="413"/>
      <c r="H189" s="489">
        <v>0</v>
      </c>
      <c r="I189" s="489"/>
      <c r="J189" s="489"/>
    </row>
    <row r="190" spans="1:10" ht="14.25" customHeight="1">
      <c r="A190" s="413"/>
      <c r="B190" s="413"/>
      <c r="C190" s="413"/>
      <c r="D190" s="413"/>
      <c r="E190" s="413"/>
      <c r="F190" s="413"/>
      <c r="G190" s="413"/>
      <c r="H190" s="489">
        <v>0</v>
      </c>
      <c r="I190" s="489"/>
      <c r="J190" s="489"/>
    </row>
    <row r="191" spans="1:10" ht="14.25" customHeight="1">
      <c r="A191" s="413"/>
      <c r="B191" s="413"/>
      <c r="C191" s="413"/>
      <c r="D191" s="413"/>
      <c r="E191" s="413"/>
      <c r="F191" s="413"/>
      <c r="G191" s="413"/>
      <c r="H191" s="504"/>
      <c r="I191" s="505"/>
      <c r="J191" s="505"/>
    </row>
    <row r="192" spans="1:10" ht="14.25" hidden="1" customHeight="1">
      <c r="H192" s="160"/>
      <c r="I192" s="160"/>
      <c r="J192" s="160"/>
    </row>
    <row r="193" spans="1:13" ht="14.25" customHeight="1">
      <c r="E193" s="414" t="s">
        <v>118</v>
      </c>
      <c r="F193" s="414"/>
      <c r="G193" s="414"/>
      <c r="H193" s="506">
        <f>H189+H190</f>
        <v>0</v>
      </c>
      <c r="I193" s="507"/>
      <c r="J193" s="507"/>
    </row>
    <row r="194" spans="1:13" ht="5.0999999999999996" customHeight="1">
      <c r="H194" s="161"/>
      <c r="I194" s="161"/>
      <c r="J194" s="161"/>
    </row>
    <row r="195" spans="1:13" ht="14.25" customHeight="1">
      <c r="A195" s="476" t="s">
        <v>126</v>
      </c>
      <c r="B195" s="476"/>
      <c r="C195" s="476"/>
      <c r="D195" s="476"/>
      <c r="E195" s="476"/>
      <c r="F195" s="476"/>
      <c r="G195" s="476"/>
      <c r="H195" s="480">
        <f>H181+H184</f>
        <v>44397365.06666667</v>
      </c>
      <c r="I195" s="481"/>
      <c r="J195" s="481"/>
    </row>
    <row r="196" spans="1:13" ht="14.25" customHeight="1" thickBot="1">
      <c r="A196" s="476" t="s">
        <v>127</v>
      </c>
      <c r="B196" s="476"/>
      <c r="C196" s="476"/>
      <c r="D196" s="476"/>
      <c r="E196" s="476"/>
      <c r="F196" s="476"/>
      <c r="G196" s="476"/>
      <c r="H196" s="482">
        <f>H195-H193</f>
        <v>44397365.06666667</v>
      </c>
      <c r="I196" s="483"/>
      <c r="J196" s="483"/>
      <c r="L196" s="141" t="s">
        <v>134</v>
      </c>
    </row>
    <row r="197" spans="1:13" ht="14.25" customHeight="1" thickBot="1">
      <c r="A197" s="190"/>
      <c r="B197" s="190"/>
      <c r="C197" s="190"/>
      <c r="D197" s="190"/>
      <c r="E197" s="190"/>
      <c r="F197" s="190"/>
      <c r="G197" s="190"/>
      <c r="H197" s="175"/>
      <c r="I197" s="100"/>
      <c r="J197" s="100"/>
    </row>
    <row r="198" spans="1:13" s="159" customFormat="1" ht="20.100000000000001" customHeight="1" thickBot="1">
      <c r="A198" s="490" t="s">
        <v>119</v>
      </c>
      <c r="B198" s="491"/>
      <c r="C198" s="491"/>
      <c r="D198" s="491"/>
      <c r="E198" s="491"/>
      <c r="F198" s="491"/>
      <c r="G198" s="491"/>
      <c r="H198" s="491"/>
      <c r="I198" s="491"/>
      <c r="J198" s="492"/>
      <c r="L198" s="159" t="s">
        <v>96</v>
      </c>
    </row>
    <row r="199" spans="1:13" ht="14.25" customHeight="1">
      <c r="A199" s="147"/>
      <c r="B199" s="143"/>
      <c r="C199" s="143"/>
      <c r="D199" s="143"/>
      <c r="E199" s="143"/>
      <c r="F199" s="143"/>
      <c r="G199" s="143"/>
      <c r="H199" s="143"/>
      <c r="I199" s="143"/>
      <c r="J199" s="148"/>
    </row>
    <row r="200" spans="1:13" ht="14.25" customHeight="1">
      <c r="A200" s="147"/>
      <c r="B200" s="143"/>
      <c r="C200" s="143"/>
      <c r="D200" s="143"/>
      <c r="E200" s="143"/>
      <c r="F200" s="143"/>
      <c r="G200" s="143"/>
      <c r="H200" s="143"/>
      <c r="I200" s="143"/>
      <c r="J200" s="148"/>
    </row>
    <row r="201" spans="1:13" ht="14.25" customHeight="1">
      <c r="A201" s="147"/>
      <c r="B201" s="468">
        <f>H196-H186</f>
        <v>34397365.06666667</v>
      </c>
      <c r="C201" s="469"/>
      <c r="D201" s="469"/>
      <c r="E201" s="484" t="s">
        <v>12</v>
      </c>
      <c r="F201" s="486">
        <v>1</v>
      </c>
      <c r="G201" s="487">
        <f>B201/B202*F201</f>
        <v>1.6602647488496318</v>
      </c>
      <c r="H201" s="143"/>
      <c r="I201" s="143"/>
      <c r="J201" s="148"/>
      <c r="M201" s="141" t="s">
        <v>192</v>
      </c>
    </row>
    <row r="202" spans="1:13" ht="14.25" customHeight="1" thickBot="1">
      <c r="A202" s="147"/>
      <c r="B202" s="474">
        <f>I173+E248</f>
        <v>20718000</v>
      </c>
      <c r="C202" s="475"/>
      <c r="D202" s="475"/>
      <c r="E202" s="484"/>
      <c r="F202" s="486"/>
      <c r="G202" s="488"/>
      <c r="H202" s="143"/>
      <c r="I202" s="143"/>
      <c r="J202" s="148"/>
    </row>
    <row r="203" spans="1:13" ht="14.25" customHeight="1" thickBot="1">
      <c r="A203" s="149"/>
      <c r="B203" s="150"/>
      <c r="C203" s="150"/>
      <c r="D203" s="150"/>
      <c r="E203" s="151"/>
      <c r="F203" s="151"/>
      <c r="G203" s="151"/>
      <c r="H203" s="151"/>
      <c r="I203" s="151"/>
      <c r="J203" s="152"/>
    </row>
    <row r="204" spans="1:13" ht="14.25" customHeight="1">
      <c r="A204" s="143"/>
      <c r="B204" s="205"/>
      <c r="C204" s="205"/>
      <c r="D204" s="205"/>
      <c r="E204" s="143"/>
      <c r="F204" s="143"/>
      <c r="G204" s="143"/>
      <c r="H204" s="143"/>
      <c r="I204" s="143"/>
      <c r="J204" s="143"/>
    </row>
    <row r="205" spans="1:13" ht="14.25" customHeight="1" thickBot="1">
      <c r="A205" s="143"/>
      <c r="B205" s="205"/>
      <c r="C205" s="205"/>
      <c r="D205" s="205"/>
      <c r="E205" s="143"/>
      <c r="F205" s="143"/>
      <c r="G205" s="143"/>
      <c r="H205" s="143"/>
      <c r="I205" s="143"/>
      <c r="J205" s="143"/>
    </row>
    <row r="206" spans="1:13" ht="14.25" customHeight="1">
      <c r="A206" s="493" t="s">
        <v>120</v>
      </c>
      <c r="B206" s="494"/>
      <c r="C206" s="494"/>
      <c r="D206" s="494"/>
      <c r="E206" s="494"/>
      <c r="F206" s="494"/>
      <c r="G206" s="494"/>
      <c r="H206" s="494"/>
      <c r="I206" s="494"/>
      <c r="J206" s="495"/>
    </row>
    <row r="207" spans="1:13" ht="14.25" customHeight="1" thickBot="1">
      <c r="A207" s="496"/>
      <c r="B207" s="497"/>
      <c r="C207" s="497"/>
      <c r="D207" s="497"/>
      <c r="E207" s="497"/>
      <c r="F207" s="497"/>
      <c r="G207" s="497"/>
      <c r="H207" s="497"/>
      <c r="I207" s="497"/>
      <c r="J207" s="498"/>
    </row>
    <row r="208" spans="1:13" ht="15.95" customHeight="1" thickBot="1">
      <c r="A208" s="467" t="s">
        <v>137</v>
      </c>
      <c r="B208" s="467"/>
    </row>
    <row r="209" spans="1:13" ht="3" customHeight="1">
      <c r="A209" s="193"/>
      <c r="B209" s="191"/>
      <c r="C209" s="192"/>
    </row>
    <row r="210" spans="1:13" ht="15.95" customHeight="1">
      <c r="A210" s="512" t="s">
        <v>139</v>
      </c>
      <c r="B210" s="512"/>
      <c r="C210" s="511" t="s">
        <v>224</v>
      </c>
      <c r="D210" s="511"/>
      <c r="E210" s="511"/>
      <c r="F210" s="511"/>
      <c r="G210" s="511"/>
      <c r="H210" s="511"/>
      <c r="I210" s="511"/>
      <c r="J210" s="511"/>
    </row>
    <row r="211" spans="1:13" s="196" customFormat="1" ht="15.95" customHeight="1">
      <c r="A211" s="472" t="s">
        <v>136</v>
      </c>
      <c r="B211" s="472"/>
      <c r="C211" s="472" t="s">
        <v>225</v>
      </c>
      <c r="D211" s="472"/>
      <c r="E211" s="472"/>
      <c r="F211" s="472"/>
      <c r="G211" s="472"/>
      <c r="H211" s="472"/>
      <c r="I211" s="472"/>
      <c r="J211" s="472"/>
    </row>
    <row r="212" spans="1:13" s="196" customFormat="1" ht="15.95" customHeight="1">
      <c r="A212" s="194"/>
      <c r="B212" s="194"/>
      <c r="C212" s="195"/>
      <c r="D212" s="195"/>
      <c r="E212" s="197"/>
      <c r="F212" s="197"/>
      <c r="G212" s="198"/>
      <c r="H212" s="198"/>
      <c r="I212" s="198"/>
      <c r="J212" s="198"/>
    </row>
    <row r="213" spans="1:13" ht="15.95" customHeight="1" thickBot="1">
      <c r="A213" s="154" t="s">
        <v>146</v>
      </c>
      <c r="B213" s="99"/>
      <c r="C213" s="99"/>
      <c r="D213" s="499">
        <v>0</v>
      </c>
      <c r="E213" s="499"/>
      <c r="F213" s="99"/>
      <c r="G213" s="501" t="s">
        <v>121</v>
      </c>
      <c r="H213" s="501"/>
      <c r="I213" s="501"/>
      <c r="J213" s="501"/>
    </row>
    <row r="214" spans="1:13" ht="15.95" customHeight="1">
      <c r="A214" s="154" t="s">
        <v>145</v>
      </c>
      <c r="B214" s="143"/>
      <c r="C214" s="143"/>
      <c r="D214" s="143">
        <v>0</v>
      </c>
      <c r="E214" s="143" t="s">
        <v>1</v>
      </c>
      <c r="F214" s="143"/>
      <c r="G214" s="502"/>
      <c r="H214" s="469"/>
      <c r="I214" s="469"/>
      <c r="J214" s="503"/>
    </row>
    <row r="215" spans="1:13" ht="15.95" customHeight="1" thickBot="1">
      <c r="A215" s="200" t="s">
        <v>135</v>
      </c>
      <c r="B215" s="143"/>
      <c r="C215" s="143"/>
      <c r="D215" s="500">
        <v>1449000000</v>
      </c>
      <c r="E215" s="500"/>
      <c r="F215" s="143"/>
      <c r="G215" s="403"/>
      <c r="H215" s="401"/>
      <c r="I215" s="401"/>
      <c r="J215" s="402"/>
    </row>
    <row r="216" spans="1:13" ht="15.95" customHeight="1">
      <c r="A216" s="208" t="s">
        <v>147</v>
      </c>
      <c r="B216" s="208"/>
      <c r="C216" s="209"/>
      <c r="D216" s="210"/>
      <c r="E216" s="210"/>
      <c r="F216" s="208"/>
      <c r="G216" s="211"/>
      <c r="H216" s="206"/>
      <c r="I216" s="206"/>
      <c r="J216" s="206"/>
    </row>
    <row r="217" spans="1:13" ht="15.95" customHeight="1">
      <c r="A217" s="208" t="s">
        <v>148</v>
      </c>
      <c r="B217" s="208"/>
      <c r="C217" s="209"/>
      <c r="D217" s="210"/>
      <c r="E217" s="210"/>
      <c r="F217" s="208"/>
      <c r="G217" s="212"/>
      <c r="H217" s="207"/>
      <c r="I217" s="207"/>
      <c r="J217" s="207"/>
    </row>
    <row r="218" spans="1:13" ht="20.100000000000001" customHeight="1">
      <c r="A218" s="199"/>
      <c r="B218" s="199"/>
      <c r="C218" s="199"/>
      <c r="D218" s="199"/>
      <c r="E218" s="199"/>
      <c r="F218" s="199"/>
      <c r="G218" s="199"/>
      <c r="H218" s="199"/>
      <c r="I218" s="199"/>
      <c r="J218" s="199"/>
      <c r="K218" s="155"/>
      <c r="L218" s="155"/>
      <c r="M218" s="155"/>
    </row>
    <row r="219" spans="1:13" ht="15.95" customHeight="1">
      <c r="A219" s="199"/>
      <c r="B219" s="199"/>
      <c r="C219" s="199"/>
      <c r="D219" s="199"/>
      <c r="E219" s="199"/>
      <c r="F219" s="199"/>
      <c r="G219" s="199"/>
      <c r="H219" s="199"/>
      <c r="I219" s="199"/>
      <c r="J219" s="199"/>
      <c r="K219" s="156"/>
      <c r="L219" s="156"/>
      <c r="M219" s="156"/>
    </row>
    <row r="220" spans="1:13" ht="15.95" customHeight="1">
      <c r="A220" s="199"/>
      <c r="B220" s="199"/>
      <c r="C220" s="199"/>
      <c r="D220" s="199"/>
      <c r="E220" s="199"/>
      <c r="F220" s="199"/>
      <c r="G220" s="199"/>
      <c r="H220" s="199"/>
      <c r="I220" s="199"/>
      <c r="J220" s="199"/>
      <c r="K220" s="157"/>
      <c r="L220" s="157"/>
      <c r="M220" s="157"/>
    </row>
    <row r="221" spans="1:13" ht="15.95" customHeight="1">
      <c r="A221" s="199"/>
      <c r="B221" s="199"/>
      <c r="C221" s="199"/>
      <c r="D221" s="199"/>
      <c r="E221" s="199"/>
      <c r="F221" s="199"/>
      <c r="G221" s="199"/>
      <c r="H221" s="199"/>
      <c r="I221" s="199"/>
      <c r="J221" s="199"/>
      <c r="K221" s="157"/>
      <c r="L221" s="157"/>
      <c r="M221" s="157"/>
    </row>
    <row r="222" spans="1:13" ht="14.25" customHeight="1">
      <c r="A222" s="199"/>
      <c r="B222" s="199"/>
      <c r="C222" s="199"/>
      <c r="D222" s="199"/>
      <c r="E222" s="199"/>
      <c r="F222" s="199"/>
      <c r="G222" s="199"/>
      <c r="H222" s="199"/>
      <c r="I222" s="199"/>
      <c r="J222" s="199"/>
      <c r="K222" s="158"/>
      <c r="L222" s="158"/>
      <c r="M222" s="158"/>
    </row>
    <row r="223" spans="1:13" ht="14.25" customHeight="1">
      <c r="A223" s="178"/>
      <c r="B223" s="178"/>
      <c r="C223" s="178"/>
      <c r="D223" s="178"/>
      <c r="E223" s="178"/>
      <c r="F223" s="178"/>
      <c r="G223" s="178"/>
      <c r="H223" s="178"/>
      <c r="I223" s="178"/>
      <c r="J223" s="178"/>
      <c r="K223" s="158"/>
      <c r="L223" s="158"/>
      <c r="M223" s="158"/>
    </row>
    <row r="224" spans="1:13" ht="14.25" customHeight="1">
      <c r="A224" s="178"/>
      <c r="B224" s="178"/>
      <c r="C224" s="178"/>
      <c r="D224" s="178"/>
      <c r="E224" s="178"/>
      <c r="F224" s="178"/>
      <c r="G224" s="178"/>
      <c r="H224" s="178"/>
      <c r="I224" s="178"/>
      <c r="J224" s="178"/>
      <c r="K224" s="158"/>
      <c r="L224" s="158"/>
      <c r="M224" s="158"/>
    </row>
    <row r="225" spans="1:13" ht="14.25" customHeight="1">
      <c r="A225" s="178"/>
      <c r="B225" s="178"/>
      <c r="C225" s="178"/>
      <c r="D225" s="178"/>
      <c r="E225" s="178"/>
      <c r="F225" s="178"/>
      <c r="G225" s="178"/>
      <c r="H225" s="178"/>
      <c r="I225" s="178"/>
      <c r="J225" s="178"/>
      <c r="K225" s="158"/>
      <c r="L225" s="158"/>
      <c r="M225" s="158"/>
    </row>
    <row r="226" spans="1:13" ht="14.25" customHeight="1">
      <c r="A226" s="178"/>
      <c r="B226" s="178"/>
      <c r="C226" s="178"/>
      <c r="D226" s="178"/>
      <c r="E226" s="178"/>
      <c r="F226" s="178"/>
      <c r="G226" s="178"/>
      <c r="H226" s="178"/>
      <c r="I226" s="178"/>
      <c r="J226" s="178"/>
      <c r="K226" s="158"/>
      <c r="L226" s="158"/>
      <c r="M226" s="158"/>
    </row>
    <row r="227" spans="1:13" ht="14.25" customHeight="1">
      <c r="A227" s="178"/>
      <c r="B227" s="178"/>
      <c r="C227" s="178"/>
      <c r="D227" s="178"/>
      <c r="E227" s="178"/>
      <c r="F227" s="178"/>
      <c r="G227" s="178"/>
      <c r="H227" s="178"/>
      <c r="I227" s="178"/>
      <c r="J227" s="178"/>
      <c r="K227" s="158"/>
      <c r="L227" s="158"/>
      <c r="M227" s="158"/>
    </row>
    <row r="228" spans="1:13" ht="14.25" customHeight="1">
      <c r="A228" s="178"/>
      <c r="B228" s="178"/>
      <c r="C228" s="178"/>
      <c r="D228" s="178"/>
      <c r="E228" s="178"/>
      <c r="F228" s="178"/>
      <c r="G228" s="178"/>
      <c r="H228" s="178"/>
      <c r="I228" s="178"/>
      <c r="J228" s="178"/>
      <c r="K228" s="158"/>
      <c r="L228" s="158"/>
      <c r="M228" s="158"/>
    </row>
    <row r="229" spans="1:13" ht="14.25" customHeight="1">
      <c r="A229" s="178"/>
      <c r="B229" s="178"/>
      <c r="C229" s="178"/>
      <c r="D229" s="178"/>
      <c r="E229" s="178"/>
      <c r="F229" s="178"/>
      <c r="G229" s="178"/>
      <c r="H229" s="178"/>
      <c r="I229" s="178"/>
      <c r="J229" s="178"/>
      <c r="K229" s="158"/>
      <c r="L229" s="158"/>
      <c r="M229" s="158"/>
    </row>
    <row r="230" spans="1:13" ht="14.25" customHeight="1">
      <c r="A230" s="178"/>
      <c r="B230" s="178"/>
      <c r="C230" s="178"/>
      <c r="D230" s="178"/>
      <c r="E230" s="178"/>
      <c r="F230" s="178"/>
      <c r="G230" s="178"/>
      <c r="H230" s="178"/>
      <c r="I230" s="178"/>
      <c r="J230" s="178"/>
      <c r="K230" s="158"/>
      <c r="L230" s="158"/>
      <c r="M230" s="158"/>
    </row>
    <row r="231" spans="1:13" ht="14.25" customHeight="1">
      <c r="A231" s="178"/>
      <c r="B231" s="178"/>
      <c r="C231" s="178"/>
      <c r="D231" s="178"/>
      <c r="E231" s="178"/>
      <c r="F231" s="178"/>
      <c r="G231" s="178"/>
      <c r="H231" s="178"/>
      <c r="I231" s="178"/>
      <c r="J231" s="178"/>
      <c r="K231" s="158"/>
      <c r="L231" s="158"/>
      <c r="M231" s="158"/>
    </row>
    <row r="232" spans="1:13" ht="14.25" customHeight="1">
      <c r="A232" s="178"/>
      <c r="B232" s="178"/>
      <c r="C232" s="178"/>
      <c r="D232" s="178"/>
      <c r="E232" s="178"/>
      <c r="F232" s="178"/>
      <c r="G232" s="178"/>
      <c r="H232" s="178"/>
      <c r="I232" s="178"/>
      <c r="J232" s="178"/>
      <c r="K232" s="158"/>
      <c r="L232" s="158"/>
      <c r="M232" s="158"/>
    </row>
    <row r="233" spans="1:13" ht="14.25" customHeight="1">
      <c r="A233" s="178"/>
      <c r="B233" s="178"/>
      <c r="C233" s="178"/>
      <c r="D233" s="178"/>
      <c r="E233" s="178"/>
      <c r="F233" s="178"/>
      <c r="G233" s="178"/>
      <c r="H233" s="178"/>
      <c r="I233" s="178"/>
      <c r="J233" s="178"/>
      <c r="K233" s="158"/>
      <c r="L233" s="158"/>
      <c r="M233" s="158"/>
    </row>
    <row r="234" spans="1:13" ht="14.25" customHeight="1">
      <c r="A234" s="178"/>
      <c r="B234" s="178"/>
      <c r="C234" s="178"/>
      <c r="D234" s="178"/>
      <c r="E234" s="178"/>
      <c r="F234" s="178"/>
      <c r="G234" s="178"/>
      <c r="H234" s="178"/>
      <c r="I234" s="178"/>
      <c r="J234" s="178"/>
      <c r="K234" s="158"/>
      <c r="L234" s="158"/>
      <c r="M234" s="158"/>
    </row>
    <row r="235" spans="1:13" ht="14.25" customHeight="1">
      <c r="A235" s="178"/>
      <c r="B235" s="178"/>
      <c r="C235" s="178"/>
      <c r="D235" s="178"/>
      <c r="E235" s="178"/>
      <c r="F235" s="178"/>
      <c r="G235" s="178"/>
      <c r="H235" s="178"/>
      <c r="I235" s="178"/>
      <c r="J235" s="178"/>
      <c r="K235" s="158"/>
      <c r="L235" s="158"/>
      <c r="M235" s="158"/>
    </row>
    <row r="236" spans="1:13" ht="14.25" customHeight="1">
      <c r="A236" s="178"/>
      <c r="B236" s="178"/>
      <c r="C236" s="178"/>
      <c r="D236" s="178"/>
      <c r="E236" s="178"/>
      <c r="F236" s="178"/>
      <c r="G236" s="178"/>
      <c r="H236" s="178"/>
      <c r="I236" s="178"/>
      <c r="J236" s="178"/>
      <c r="K236" s="158"/>
      <c r="L236" s="158"/>
      <c r="M236" s="158"/>
    </row>
    <row r="237" spans="1:13" ht="14.25" customHeight="1">
      <c r="A237" s="178"/>
      <c r="B237" s="178"/>
      <c r="C237" s="178"/>
      <c r="D237" s="178"/>
      <c r="E237" s="178"/>
      <c r="F237" s="178"/>
      <c r="G237" s="178"/>
      <c r="H237" s="178"/>
      <c r="I237" s="178"/>
      <c r="J237" s="178"/>
      <c r="K237" s="158"/>
      <c r="L237" s="158"/>
      <c r="M237" s="158"/>
    </row>
    <row r="238" spans="1:13" ht="14.25" customHeight="1">
      <c r="A238" s="178"/>
      <c r="B238" s="178"/>
      <c r="C238" s="178"/>
      <c r="D238" s="178"/>
      <c r="E238" s="178"/>
      <c r="F238" s="178"/>
      <c r="G238" s="178"/>
      <c r="H238" s="178"/>
      <c r="I238" s="178"/>
      <c r="J238" s="178"/>
      <c r="K238" s="158"/>
      <c r="L238" s="158"/>
      <c r="M238" s="158"/>
    </row>
    <row r="239" spans="1:13" ht="14.25" customHeight="1">
      <c r="A239" s="178"/>
      <c r="B239" s="178"/>
      <c r="C239" s="178"/>
      <c r="D239" s="178"/>
      <c r="E239" s="178"/>
      <c r="F239" s="178"/>
      <c r="G239" s="178"/>
      <c r="H239" s="178"/>
      <c r="I239" s="178"/>
      <c r="J239" s="178"/>
      <c r="K239" s="158"/>
      <c r="L239" s="158"/>
      <c r="M239" s="158"/>
    </row>
    <row r="240" spans="1:13" ht="14.25" customHeight="1"/>
    <row r="244" spans="1:13">
      <c r="L244" s="201"/>
    </row>
    <row r="245" spans="1:13">
      <c r="L245" s="141" t="s">
        <v>133</v>
      </c>
    </row>
    <row r="246" spans="1:13">
      <c r="M246" s="141" t="s">
        <v>96</v>
      </c>
    </row>
    <row r="248" spans="1:13" ht="15" customHeight="1" thickBot="1">
      <c r="A248" s="177" t="s">
        <v>128</v>
      </c>
      <c r="B248" s="177"/>
      <c r="C248" s="177"/>
      <c r="D248" s="177"/>
      <c r="E248" s="485">
        <v>10000000</v>
      </c>
      <c r="F248" s="485"/>
    </row>
    <row r="249" spans="1:13" ht="15" customHeight="1"/>
    <row r="250" spans="1:13" ht="15" customHeight="1"/>
    <row r="251" spans="1:13" ht="14.85" customHeight="1">
      <c r="A251" s="144"/>
      <c r="B251" s="144"/>
      <c r="C251" s="144"/>
      <c r="D251" s="145"/>
      <c r="E251" s="145"/>
      <c r="F251" s="146"/>
      <c r="G251" s="143"/>
      <c r="H251" s="143"/>
    </row>
    <row r="252" spans="1:13" ht="14.85" customHeight="1">
      <c r="A252" s="144" t="s">
        <v>228</v>
      </c>
      <c r="B252" s="144"/>
      <c r="C252" s="144"/>
      <c r="D252" s="145"/>
      <c r="E252" s="145"/>
      <c r="F252" s="146"/>
      <c r="G252" s="144"/>
      <c r="H252" s="144" t="s">
        <v>151</v>
      </c>
      <c r="I252" s="204"/>
    </row>
    <row r="253" spans="1:13" ht="14.85" customHeight="1">
      <c r="A253" s="144" t="s">
        <v>138</v>
      </c>
      <c r="B253" s="144"/>
      <c r="C253" s="144"/>
      <c r="D253" s="145"/>
      <c r="E253" s="145"/>
      <c r="F253" s="146" t="s">
        <v>96</v>
      </c>
      <c r="G253" s="144"/>
      <c r="H253" s="144" t="s">
        <v>152</v>
      </c>
      <c r="I253" s="204"/>
    </row>
    <row r="254" spans="1:13" ht="14.85" customHeight="1"/>
    <row r="255" spans="1:13" ht="14.85" customHeight="1"/>
    <row r="256" spans="1:13" ht="14.85" customHeight="1"/>
    <row r="257" spans="1:13" ht="14.85" customHeight="1"/>
    <row r="258" spans="1:13" s="162" customFormat="1" ht="18" customHeight="1" thickBot="1">
      <c r="A258" s="163" t="s">
        <v>47</v>
      </c>
      <c r="B258" s="164"/>
      <c r="H258" s="163" t="s">
        <v>153</v>
      </c>
      <c r="I258" s="163"/>
    </row>
    <row r="259" spans="1:13" ht="14.85" customHeight="1"/>
    <row r="260" spans="1:13" ht="14.85" customHeight="1">
      <c r="A260" s="508" t="s">
        <v>30</v>
      </c>
      <c r="B260" s="509"/>
      <c r="C260" s="509"/>
      <c r="D260" s="509"/>
      <c r="E260" s="509"/>
      <c r="F260" s="509"/>
      <c r="G260" s="509"/>
      <c r="H260" s="509"/>
      <c r="I260" s="509"/>
      <c r="J260" s="510"/>
      <c r="K260" s="166"/>
      <c r="L260" s="166"/>
      <c r="M260" s="166"/>
    </row>
    <row r="261" spans="1:13" ht="14.85" customHeight="1">
      <c r="A261" s="186"/>
      <c r="B261" s="187"/>
      <c r="C261" s="187"/>
      <c r="D261" s="187"/>
      <c r="E261" s="187"/>
      <c r="F261" s="187"/>
      <c r="G261" s="187"/>
      <c r="H261" s="187"/>
      <c r="I261" s="187"/>
      <c r="J261" s="188"/>
      <c r="K261" s="166"/>
      <c r="L261" s="166"/>
      <c r="M261" s="166"/>
    </row>
    <row r="262" spans="1:13" ht="14.85" customHeight="1">
      <c r="A262" s="167"/>
      <c r="B262" s="166"/>
      <c r="C262" s="166"/>
      <c r="D262" s="166"/>
      <c r="E262" s="166"/>
      <c r="F262" s="166"/>
      <c r="G262" s="166"/>
      <c r="H262" s="166"/>
      <c r="I262" s="166"/>
      <c r="J262" s="168"/>
      <c r="K262" s="8"/>
      <c r="L262" s="8"/>
      <c r="M262" s="8"/>
    </row>
    <row r="263" spans="1:13" ht="14.85" customHeight="1">
      <c r="A263" s="167"/>
      <c r="B263" s="166"/>
      <c r="C263" s="166"/>
      <c r="D263" s="166"/>
      <c r="E263" s="166"/>
      <c r="F263" s="166"/>
      <c r="G263" s="166"/>
      <c r="H263" s="166"/>
      <c r="I263" s="166"/>
      <c r="J263" s="168"/>
      <c r="K263" s="8"/>
      <c r="L263" s="8"/>
      <c r="M263" s="8"/>
    </row>
    <row r="264" spans="1:13" ht="14.85" customHeight="1">
      <c r="A264" s="167"/>
      <c r="B264" s="166"/>
      <c r="C264" s="166"/>
      <c r="D264" s="166"/>
      <c r="E264" s="166"/>
      <c r="F264" s="166"/>
      <c r="G264" s="166"/>
      <c r="H264" s="166"/>
      <c r="I264" s="166"/>
      <c r="J264" s="168"/>
      <c r="K264" s="8"/>
      <c r="L264" s="8"/>
      <c r="M264" s="8"/>
    </row>
    <row r="265" spans="1:13" ht="14.85" customHeight="1">
      <c r="A265" s="167"/>
      <c r="B265" s="166"/>
      <c r="C265" s="166"/>
      <c r="D265" s="166"/>
      <c r="E265" s="166"/>
      <c r="F265" s="166"/>
      <c r="G265" s="166"/>
      <c r="H265" s="166"/>
      <c r="I265" s="166"/>
      <c r="J265" s="168"/>
      <c r="K265" s="8"/>
      <c r="L265" s="8"/>
      <c r="M265" s="8"/>
    </row>
    <row r="266" spans="1:13" ht="15" customHeight="1">
      <c r="A266" s="169"/>
      <c r="B266" s="170"/>
      <c r="C266" s="170"/>
      <c r="D266" s="170"/>
      <c r="E266" s="170"/>
      <c r="F266" s="170"/>
      <c r="G266" s="170"/>
      <c r="H266" s="170"/>
      <c r="I266" s="170"/>
      <c r="J266" s="171"/>
      <c r="K266" s="8"/>
      <c r="L266" s="8"/>
      <c r="M266" s="8"/>
    </row>
    <row r="268" spans="1:13">
      <c r="A268" s="143"/>
      <c r="B268" s="143"/>
      <c r="C268" s="143"/>
      <c r="D268" s="143"/>
      <c r="E268" s="143"/>
      <c r="F268" s="143"/>
      <c r="G268" s="143"/>
      <c r="H268" s="143"/>
      <c r="I268" s="143"/>
      <c r="J268" s="143"/>
    </row>
    <row r="269" spans="1:13">
      <c r="A269" s="143"/>
      <c r="B269" s="143"/>
      <c r="C269" s="143"/>
      <c r="D269" s="143"/>
      <c r="E269" s="143"/>
      <c r="F269" s="143"/>
      <c r="G269" s="143"/>
      <c r="H269" s="143"/>
      <c r="I269" s="143"/>
      <c r="J269" s="143"/>
    </row>
    <row r="270" spans="1:13" ht="15" customHeight="1">
      <c r="A270" s="484"/>
      <c r="B270" s="484"/>
      <c r="C270" s="484"/>
      <c r="D270" s="484"/>
      <c r="E270" s="484"/>
      <c r="F270" s="484"/>
      <c r="G270" s="484"/>
      <c r="H270" s="484"/>
      <c r="I270" s="484"/>
      <c r="J270" s="484"/>
    </row>
    <row r="271" spans="1:13">
      <c r="A271" s="143"/>
      <c r="B271" s="143"/>
      <c r="C271" s="143"/>
      <c r="D271" s="143"/>
      <c r="E271" s="143"/>
      <c r="F271" s="143"/>
      <c r="G271" s="143"/>
      <c r="H271" s="143"/>
      <c r="I271" s="143"/>
      <c r="J271" s="143"/>
    </row>
    <row r="272" spans="1:13">
      <c r="A272" s="143"/>
      <c r="B272" s="143"/>
      <c r="C272" s="143"/>
      <c r="D272" s="143"/>
      <c r="E272" s="143"/>
      <c r="F272" s="143"/>
      <c r="G272" s="143"/>
      <c r="H272" s="143"/>
      <c r="I272" s="143"/>
      <c r="J272" s="143"/>
      <c r="K272" s="143"/>
      <c r="L272" s="143"/>
    </row>
    <row r="273" spans="1:12">
      <c r="A273" s="143"/>
      <c r="B273" s="143"/>
      <c r="C273" s="143"/>
      <c r="D273" s="143"/>
      <c r="E273" s="143"/>
      <c r="F273" s="143"/>
      <c r="G273" s="143"/>
      <c r="H273" s="143"/>
      <c r="I273" s="143"/>
      <c r="J273" s="143"/>
      <c r="K273" s="143"/>
      <c r="L273" s="143"/>
    </row>
    <row r="274" spans="1:12">
      <c r="A274" s="143"/>
      <c r="B274" s="143"/>
      <c r="C274" s="143"/>
      <c r="D274" s="143"/>
      <c r="E274" s="143"/>
      <c r="F274" s="143"/>
      <c r="G274" s="143"/>
      <c r="H274" s="143"/>
      <c r="I274" s="143"/>
      <c r="J274" s="143"/>
      <c r="K274" s="143"/>
      <c r="L274" s="143"/>
    </row>
    <row r="275" spans="1:12">
      <c r="A275" s="143"/>
      <c r="B275" s="143"/>
      <c r="C275" s="143"/>
      <c r="D275" s="143"/>
      <c r="E275" s="143"/>
      <c r="F275" s="143"/>
      <c r="G275" s="143"/>
      <c r="H275" s="143"/>
      <c r="I275" s="143"/>
      <c r="J275" s="143"/>
      <c r="K275" s="143"/>
      <c r="L275" s="143"/>
    </row>
    <row r="276" spans="1:12">
      <c r="A276" s="143"/>
      <c r="B276" s="143"/>
      <c r="C276" s="143"/>
      <c r="D276" s="143"/>
      <c r="E276" s="143"/>
      <c r="F276" s="143"/>
      <c r="G276" s="143"/>
      <c r="H276" s="143"/>
      <c r="I276" s="143"/>
      <c r="J276" s="143"/>
      <c r="K276" s="143"/>
      <c r="L276" s="143"/>
    </row>
    <row r="277" spans="1:12">
      <c r="A277" s="143"/>
      <c r="B277" s="143"/>
      <c r="C277" s="143"/>
      <c r="D277" s="143"/>
      <c r="E277" s="143"/>
      <c r="F277" s="143"/>
      <c r="G277" s="143"/>
      <c r="H277" s="143"/>
      <c r="I277" s="143"/>
      <c r="J277" s="143"/>
      <c r="K277" s="143" t="s">
        <v>96</v>
      </c>
      <c r="L277" s="143"/>
    </row>
    <row r="278" spans="1:12">
      <c r="A278" s="143"/>
      <c r="B278" s="143"/>
      <c r="C278" s="143"/>
      <c r="D278" s="143"/>
      <c r="E278" s="143"/>
      <c r="F278" s="143"/>
      <c r="G278" s="143"/>
      <c r="H278" s="143"/>
      <c r="I278" s="143"/>
      <c r="J278" s="143"/>
      <c r="K278" s="143"/>
      <c r="L278" s="143"/>
    </row>
    <row r="279" spans="1:12">
      <c r="A279" s="143"/>
      <c r="B279" s="143"/>
      <c r="C279" s="143"/>
      <c r="D279" s="143"/>
      <c r="E279" s="143"/>
      <c r="F279" s="143"/>
      <c r="G279" s="143"/>
      <c r="H279" s="143"/>
      <c r="I279" s="143"/>
      <c r="J279" s="143"/>
      <c r="K279" s="143"/>
      <c r="L279" s="143"/>
    </row>
    <row r="280" spans="1:12">
      <c r="A280" s="143"/>
      <c r="B280" s="143"/>
      <c r="C280" s="143"/>
      <c r="D280" s="143"/>
      <c r="E280" s="143"/>
      <c r="F280" s="143"/>
      <c r="G280" s="143"/>
      <c r="H280" s="143"/>
      <c r="I280" s="143"/>
      <c r="J280" s="143"/>
      <c r="K280" s="143"/>
      <c r="L280" s="143"/>
    </row>
    <row r="281" spans="1:12">
      <c r="A281" s="143"/>
      <c r="B281" s="143"/>
      <c r="C281" s="143"/>
      <c r="D281" s="143"/>
      <c r="E281" s="143"/>
      <c r="F281" s="143"/>
      <c r="G281" s="143"/>
      <c r="H281" s="143"/>
      <c r="I281" s="143"/>
      <c r="J281" s="143"/>
      <c r="K281" s="143"/>
      <c r="L281" s="143"/>
    </row>
    <row r="282" spans="1:12">
      <c r="A282" s="143"/>
      <c r="B282" s="143"/>
      <c r="C282" s="143"/>
      <c r="D282" s="143"/>
      <c r="E282" s="143"/>
      <c r="F282" s="143"/>
      <c r="G282" s="143"/>
      <c r="H282" s="143"/>
      <c r="I282" s="143"/>
      <c r="J282" s="143"/>
      <c r="K282" s="143"/>
      <c r="L282" s="143"/>
    </row>
    <row r="283" spans="1:12">
      <c r="A283" s="143"/>
      <c r="B283" s="143"/>
      <c r="C283" s="143"/>
      <c r="D283" s="143"/>
      <c r="E283" s="143"/>
      <c r="F283" s="143"/>
      <c r="G283" s="143"/>
      <c r="H283" s="143"/>
      <c r="I283" s="143"/>
      <c r="J283" s="143"/>
      <c r="K283" s="143"/>
      <c r="L283" s="143"/>
    </row>
    <row r="284" spans="1:12">
      <c r="A284" s="143"/>
      <c r="B284" s="143"/>
      <c r="C284" s="143"/>
      <c r="D284" s="143"/>
      <c r="E284" s="143"/>
      <c r="F284" s="143"/>
      <c r="G284" s="143"/>
      <c r="H284" s="143"/>
      <c r="I284" s="143"/>
      <c r="J284" s="143"/>
      <c r="K284" s="143"/>
      <c r="L284" s="143"/>
    </row>
    <row r="285" spans="1:12">
      <c r="A285" s="143"/>
      <c r="B285" s="143"/>
      <c r="C285" s="143"/>
      <c r="D285" s="143"/>
      <c r="E285" s="143"/>
      <c r="F285" s="143"/>
      <c r="G285" s="143"/>
      <c r="H285" s="143"/>
      <c r="I285" s="143"/>
      <c r="J285" s="143"/>
      <c r="K285" s="143"/>
      <c r="L285" s="143"/>
    </row>
    <row r="286" spans="1:12">
      <c r="A286" s="143"/>
      <c r="B286" s="143"/>
      <c r="C286" s="143"/>
      <c r="D286" s="143"/>
      <c r="E286" s="143"/>
      <c r="F286" s="143"/>
      <c r="G286" s="143"/>
      <c r="H286" s="143"/>
      <c r="I286" s="143"/>
      <c r="J286" s="143"/>
      <c r="K286" s="143"/>
      <c r="L286" s="143"/>
    </row>
    <row r="287" spans="1:12">
      <c r="A287" s="143"/>
      <c r="B287" s="143"/>
      <c r="C287" s="143"/>
      <c r="D287" s="143"/>
      <c r="E287" s="143"/>
      <c r="F287" s="143"/>
      <c r="G287" s="143"/>
      <c r="H287" s="143"/>
      <c r="I287" s="143"/>
      <c r="J287" s="143"/>
      <c r="K287" s="143"/>
      <c r="L287" s="143"/>
    </row>
    <row r="288" spans="1:12">
      <c r="A288" s="143"/>
      <c r="B288" s="143"/>
      <c r="C288" s="143"/>
      <c r="D288" s="143"/>
      <c r="E288" s="143"/>
      <c r="F288" s="143"/>
      <c r="G288" s="143"/>
      <c r="H288" s="143"/>
      <c r="I288" s="143"/>
      <c r="J288" s="143"/>
      <c r="K288" s="143"/>
      <c r="L288" s="143"/>
    </row>
    <row r="289" spans="1:12">
      <c r="A289" s="143"/>
      <c r="B289" s="143"/>
      <c r="C289" s="143"/>
      <c r="D289" s="143"/>
      <c r="E289" s="143"/>
      <c r="F289" s="143"/>
      <c r="G289" s="143"/>
      <c r="H289" s="143"/>
      <c r="I289" s="143"/>
      <c r="J289" s="143"/>
      <c r="K289" s="143"/>
      <c r="L289" s="143"/>
    </row>
    <row r="290" spans="1:12">
      <c r="A290" s="143"/>
      <c r="B290" s="143"/>
      <c r="C290" s="143"/>
      <c r="D290" s="143"/>
      <c r="E290" s="143"/>
      <c r="F290" s="143"/>
      <c r="G290" s="143"/>
      <c r="H290" s="143"/>
      <c r="I290" s="143"/>
      <c r="J290" s="143"/>
      <c r="K290" s="143"/>
      <c r="L290" s="143"/>
    </row>
    <row r="291" spans="1:12">
      <c r="A291" s="143"/>
      <c r="B291" s="143"/>
      <c r="C291" s="143"/>
      <c r="D291" s="143"/>
      <c r="E291" s="143"/>
      <c r="F291" s="143"/>
      <c r="G291" s="143"/>
      <c r="H291" s="143"/>
      <c r="I291" s="143"/>
      <c r="J291" s="143"/>
      <c r="K291" s="143"/>
      <c r="L291" s="143"/>
    </row>
    <row r="292" spans="1:12">
      <c r="A292" s="143"/>
      <c r="B292" s="143"/>
      <c r="C292" s="143"/>
      <c r="D292" s="143"/>
      <c r="E292" s="143"/>
      <c r="F292" s="143"/>
      <c r="G292" s="143"/>
      <c r="H292" s="143"/>
      <c r="I292" s="143"/>
      <c r="J292" s="143"/>
      <c r="K292" s="143"/>
      <c r="L292" s="143"/>
    </row>
    <row r="293" spans="1:12">
      <c r="A293" s="143"/>
      <c r="B293" s="143"/>
      <c r="C293" s="143"/>
      <c r="D293" s="143"/>
      <c r="E293" s="143"/>
      <c r="F293" s="143"/>
      <c r="G293" s="143"/>
      <c r="H293" s="143"/>
      <c r="I293" s="143"/>
      <c r="J293" s="143"/>
      <c r="K293" s="143"/>
      <c r="L293" s="143"/>
    </row>
    <row r="294" spans="1:12">
      <c r="A294" s="143"/>
      <c r="B294" s="143"/>
      <c r="C294" s="143"/>
      <c r="D294" s="143"/>
      <c r="E294" s="143"/>
      <c r="F294" s="143"/>
      <c r="G294" s="143"/>
      <c r="H294" s="143"/>
      <c r="I294" s="143"/>
      <c r="J294" s="143"/>
      <c r="K294" s="143"/>
      <c r="L294" s="143"/>
    </row>
    <row r="295" spans="1:12">
      <c r="A295" s="143"/>
      <c r="B295" s="143"/>
      <c r="C295" s="143"/>
      <c r="D295" s="143"/>
      <c r="E295" s="143"/>
      <c r="F295" s="143"/>
      <c r="G295" s="143"/>
      <c r="H295" s="143"/>
      <c r="I295" s="143"/>
      <c r="J295" s="143"/>
      <c r="K295" s="143"/>
      <c r="L295" s="143"/>
    </row>
    <row r="296" spans="1:12">
      <c r="A296" s="143"/>
      <c r="B296" s="143"/>
      <c r="C296" s="143"/>
      <c r="D296" s="143"/>
      <c r="E296" s="143"/>
      <c r="F296" s="143"/>
      <c r="G296" s="143"/>
      <c r="H296" s="143"/>
      <c r="I296" s="143"/>
      <c r="J296" s="143"/>
      <c r="K296" s="143"/>
      <c r="L296" s="143"/>
    </row>
    <row r="297" spans="1:12">
      <c r="A297" s="143"/>
      <c r="B297" s="143"/>
      <c r="C297" s="143"/>
      <c r="D297" s="143"/>
      <c r="E297" s="143"/>
      <c r="F297" s="143"/>
      <c r="G297" s="143"/>
      <c r="H297" s="143"/>
      <c r="I297" s="143"/>
      <c r="J297" s="143"/>
      <c r="K297" s="143"/>
      <c r="L297" s="143"/>
    </row>
    <row r="298" spans="1:12">
      <c r="A298" s="143"/>
      <c r="B298" s="143"/>
      <c r="C298" s="143"/>
      <c r="D298" s="143"/>
      <c r="E298" s="143"/>
      <c r="F298" s="143"/>
      <c r="G298" s="143"/>
      <c r="H298" s="143"/>
      <c r="I298" s="143"/>
      <c r="J298" s="143"/>
      <c r="K298" s="143"/>
      <c r="L298" s="143"/>
    </row>
    <row r="299" spans="1:12">
      <c r="A299" s="143"/>
      <c r="B299" s="143"/>
      <c r="C299" s="143"/>
      <c r="D299" s="143"/>
      <c r="E299" s="143"/>
      <c r="F299" s="143"/>
      <c r="G299" s="143"/>
      <c r="H299" s="143"/>
      <c r="I299" s="143"/>
      <c r="J299" s="143"/>
      <c r="K299" s="143"/>
      <c r="L299" s="143"/>
    </row>
    <row r="300" spans="1:12">
      <c r="A300" s="143"/>
      <c r="B300" s="143"/>
      <c r="C300" s="143"/>
      <c r="D300" s="143"/>
      <c r="E300" s="143"/>
      <c r="F300" s="143"/>
      <c r="G300" s="143"/>
      <c r="H300" s="143"/>
      <c r="I300" s="143"/>
      <c r="J300" s="143"/>
      <c r="K300" s="143"/>
      <c r="L300" s="143"/>
    </row>
    <row r="301" spans="1:12">
      <c r="A301" s="143"/>
      <c r="B301" s="143"/>
      <c r="C301" s="143"/>
      <c r="D301" s="143"/>
      <c r="E301" s="143"/>
      <c r="F301" s="143"/>
      <c r="G301" s="143"/>
      <c r="H301" s="143"/>
      <c r="I301" s="143"/>
      <c r="J301" s="143"/>
      <c r="K301" s="143"/>
      <c r="L301" s="143"/>
    </row>
    <row r="302" spans="1:12">
      <c r="A302" s="143"/>
      <c r="B302" s="143"/>
      <c r="C302" s="143"/>
      <c r="D302" s="143"/>
      <c r="E302" s="143"/>
      <c r="F302" s="143"/>
      <c r="G302" s="143"/>
      <c r="H302" s="143"/>
      <c r="I302" s="143"/>
      <c r="J302" s="143"/>
      <c r="K302" s="143"/>
      <c r="L302" s="143"/>
    </row>
    <row r="303" spans="1:12">
      <c r="A303" s="143"/>
      <c r="B303" s="143"/>
      <c r="C303" s="143"/>
      <c r="D303" s="143"/>
      <c r="E303" s="143"/>
      <c r="F303" s="143"/>
      <c r="G303" s="143"/>
      <c r="H303" s="143"/>
      <c r="I303" s="143"/>
      <c r="J303" s="143"/>
      <c r="K303" s="143"/>
      <c r="L303" s="143"/>
    </row>
    <row r="304" spans="1:12">
      <c r="A304" s="143"/>
      <c r="B304" s="143"/>
      <c r="C304" s="143"/>
      <c r="D304" s="143"/>
      <c r="E304" s="143"/>
      <c r="F304" s="143"/>
      <c r="G304" s="143"/>
      <c r="H304" s="143"/>
      <c r="I304" s="143"/>
      <c r="J304" s="143"/>
      <c r="K304" s="143"/>
      <c r="L304" s="143"/>
    </row>
    <row r="305" spans="1:12">
      <c r="A305" s="143"/>
      <c r="B305" s="143"/>
      <c r="C305" s="143"/>
      <c r="D305" s="143"/>
      <c r="E305" s="143"/>
      <c r="F305" s="143"/>
      <c r="G305" s="143"/>
      <c r="H305" s="143"/>
      <c r="I305" s="143"/>
      <c r="J305" s="143"/>
      <c r="K305" s="143"/>
      <c r="L305" s="143"/>
    </row>
    <row r="306" spans="1:12">
      <c r="A306" s="143"/>
      <c r="B306" s="143"/>
      <c r="C306" s="143"/>
      <c r="D306" s="143"/>
      <c r="E306" s="143"/>
      <c r="F306" s="143"/>
      <c r="G306" s="143"/>
      <c r="H306" s="143"/>
      <c r="I306" s="143"/>
      <c r="J306" s="143"/>
      <c r="K306" s="143"/>
      <c r="L306" s="143"/>
    </row>
    <row r="307" spans="1:12">
      <c r="A307" s="143"/>
      <c r="B307" s="143"/>
      <c r="C307" s="143"/>
      <c r="D307" s="143"/>
      <c r="E307" s="143"/>
      <c r="F307" s="143"/>
      <c r="G307" s="143"/>
      <c r="H307" s="143"/>
      <c r="I307" s="143"/>
      <c r="J307" s="143"/>
      <c r="K307" s="143"/>
      <c r="L307" s="143"/>
    </row>
    <row r="308" spans="1:12">
      <c r="A308" s="143"/>
      <c r="B308" s="143"/>
      <c r="C308" s="143"/>
      <c r="D308" s="143"/>
      <c r="E308" s="143"/>
      <c r="F308" s="143"/>
      <c r="G308" s="143"/>
      <c r="H308" s="143"/>
      <c r="I308" s="143"/>
      <c r="J308" s="143"/>
      <c r="K308" s="143"/>
      <c r="L308" s="143"/>
    </row>
    <row r="309" spans="1:12">
      <c r="A309" s="143"/>
      <c r="B309" s="143"/>
      <c r="C309" s="143"/>
      <c r="D309" s="143"/>
      <c r="E309" s="143"/>
      <c r="F309" s="143"/>
      <c r="G309" s="143"/>
      <c r="H309" s="143"/>
      <c r="I309" s="143"/>
      <c r="J309" s="143"/>
      <c r="K309" s="143"/>
      <c r="L309" s="143"/>
    </row>
    <row r="310" spans="1:12">
      <c r="A310" s="143"/>
      <c r="B310" s="143"/>
      <c r="C310" s="143"/>
      <c r="D310" s="143"/>
      <c r="E310" s="143"/>
      <c r="F310" s="143"/>
      <c r="G310" s="143"/>
      <c r="H310" s="143"/>
      <c r="I310" s="143"/>
      <c r="J310" s="143"/>
      <c r="K310" s="143"/>
      <c r="L310" s="143"/>
    </row>
    <row r="311" spans="1:12">
      <c r="A311" s="143"/>
      <c r="B311" s="143"/>
      <c r="C311" s="143"/>
      <c r="D311" s="143"/>
      <c r="E311" s="143"/>
      <c r="F311" s="143"/>
      <c r="G311" s="143"/>
      <c r="H311" s="143"/>
      <c r="I311" s="143"/>
      <c r="J311" s="143"/>
      <c r="K311" s="143"/>
      <c r="L311" s="143"/>
    </row>
    <row r="312" spans="1:12">
      <c r="A312" s="143"/>
      <c r="B312" s="143"/>
      <c r="C312" s="143"/>
      <c r="D312" s="143"/>
      <c r="E312" s="143"/>
      <c r="F312" s="143"/>
      <c r="G312" s="143"/>
      <c r="H312" s="143"/>
      <c r="I312" s="143"/>
      <c r="J312" s="143"/>
      <c r="K312" s="143"/>
      <c r="L312" s="143"/>
    </row>
    <row r="313" spans="1:12">
      <c r="A313" s="143"/>
      <c r="B313" s="143"/>
      <c r="C313" s="143"/>
      <c r="D313" s="143"/>
      <c r="E313" s="143"/>
      <c r="F313" s="143"/>
      <c r="G313" s="143"/>
      <c r="H313" s="143"/>
      <c r="I313" s="143"/>
      <c r="J313" s="143"/>
      <c r="K313" s="143"/>
      <c r="L313" s="143"/>
    </row>
    <row r="314" spans="1:12">
      <c r="A314" s="143"/>
      <c r="B314" s="143"/>
      <c r="C314" s="143"/>
      <c r="D314" s="143"/>
      <c r="E314" s="143"/>
      <c r="F314" s="143"/>
      <c r="G314" s="143"/>
      <c r="H314" s="143"/>
      <c r="I314" s="143"/>
      <c r="J314" s="143"/>
      <c r="K314" s="143"/>
      <c r="L314" s="143"/>
    </row>
    <row r="315" spans="1:12">
      <c r="A315" s="143"/>
      <c r="B315" s="143"/>
      <c r="C315" s="143"/>
      <c r="D315" s="143"/>
      <c r="E315" s="143"/>
      <c r="F315" s="143"/>
      <c r="G315" s="143"/>
      <c r="H315" s="143"/>
      <c r="I315" s="143"/>
      <c r="J315" s="143"/>
      <c r="K315" s="143"/>
      <c r="L315" s="143"/>
    </row>
    <row r="316" spans="1:12">
      <c r="A316" s="143"/>
      <c r="B316" s="143"/>
      <c r="C316" s="143"/>
      <c r="D316" s="143"/>
      <c r="E316" s="143"/>
      <c r="F316" s="143"/>
      <c r="G316" s="143"/>
      <c r="H316" s="143"/>
      <c r="I316" s="143"/>
      <c r="J316" s="143"/>
      <c r="K316" s="143"/>
      <c r="L316" s="143"/>
    </row>
    <row r="317" spans="1:12">
      <c r="A317" s="143"/>
      <c r="B317" s="143"/>
      <c r="C317" s="143"/>
      <c r="D317" s="143"/>
      <c r="E317" s="143"/>
      <c r="F317" s="143"/>
      <c r="G317" s="143"/>
      <c r="H317" s="143"/>
      <c r="I317" s="143"/>
      <c r="J317" s="143"/>
      <c r="K317" s="143"/>
      <c r="L317" s="143"/>
    </row>
    <row r="318" spans="1:12">
      <c r="A318" s="143"/>
      <c r="B318" s="143"/>
      <c r="C318" s="143"/>
      <c r="D318" s="143"/>
      <c r="E318" s="143"/>
      <c r="F318" s="143"/>
      <c r="G318" s="143"/>
      <c r="H318" s="143"/>
      <c r="I318" s="143"/>
      <c r="J318" s="143"/>
      <c r="K318" s="143"/>
      <c r="L318" s="143"/>
    </row>
    <row r="319" spans="1:12">
      <c r="A319" s="143"/>
      <c r="B319" s="143"/>
      <c r="C319" s="143"/>
      <c r="D319" s="143"/>
      <c r="E319" s="143"/>
      <c r="F319" s="143"/>
      <c r="G319" s="143"/>
      <c r="H319" s="143"/>
      <c r="I319" s="143"/>
      <c r="J319" s="143"/>
      <c r="K319" s="143"/>
      <c r="L319" s="143"/>
    </row>
    <row r="320" spans="1:12">
      <c r="A320" s="143"/>
      <c r="B320" s="143"/>
      <c r="C320" s="143"/>
      <c r="D320" s="143"/>
      <c r="E320" s="143"/>
      <c r="F320" s="143"/>
      <c r="G320" s="143"/>
      <c r="H320" s="143"/>
      <c r="I320" s="143"/>
      <c r="J320" s="143"/>
      <c r="K320" s="143"/>
      <c r="L320" s="143"/>
    </row>
    <row r="321" spans="1:12">
      <c r="A321" s="143"/>
      <c r="B321" s="143"/>
      <c r="C321" s="143"/>
      <c r="D321" s="143"/>
      <c r="E321" s="143"/>
      <c r="F321" s="143"/>
      <c r="G321" s="143"/>
      <c r="H321" s="143"/>
      <c r="I321" s="143"/>
      <c r="J321" s="143"/>
      <c r="K321" s="143"/>
      <c r="L321" s="143"/>
    </row>
    <row r="322" spans="1:12">
      <c r="A322" s="143"/>
      <c r="B322" s="143"/>
      <c r="C322" s="143"/>
      <c r="D322" s="143"/>
      <c r="E322" s="143"/>
      <c r="F322" s="143"/>
      <c r="G322" s="143"/>
      <c r="H322" s="143"/>
      <c r="I322" s="143"/>
      <c r="J322" s="143"/>
      <c r="K322" s="143"/>
      <c r="L322" s="143"/>
    </row>
    <row r="323" spans="1:12">
      <c r="A323" s="143"/>
      <c r="B323" s="143"/>
      <c r="C323" s="143"/>
      <c r="D323" s="143"/>
      <c r="E323" s="143"/>
      <c r="F323" s="143"/>
      <c r="G323" s="143"/>
      <c r="H323" s="143"/>
      <c r="I323" s="143"/>
      <c r="J323" s="143"/>
      <c r="K323" s="143"/>
      <c r="L323" s="143"/>
    </row>
    <row r="324" spans="1:12">
      <c r="A324" s="143"/>
      <c r="B324" s="143"/>
      <c r="C324" s="143"/>
      <c r="D324" s="143"/>
      <c r="E324" s="143"/>
      <c r="F324" s="143"/>
      <c r="G324" s="143"/>
      <c r="H324" s="143"/>
      <c r="I324" s="143"/>
      <c r="J324" s="143"/>
      <c r="K324" s="143"/>
      <c r="L324" s="143"/>
    </row>
    <row r="325" spans="1:12">
      <c r="A325" s="143"/>
      <c r="B325" s="143"/>
      <c r="C325" s="143"/>
      <c r="D325" s="143"/>
      <c r="E325" s="143"/>
      <c r="F325" s="143"/>
      <c r="G325" s="143"/>
      <c r="H325" s="143"/>
      <c r="I325" s="143"/>
      <c r="J325" s="143"/>
      <c r="K325" s="143"/>
      <c r="L325" s="143"/>
    </row>
    <row r="326" spans="1:12">
      <c r="A326" s="143"/>
      <c r="B326" s="143"/>
      <c r="C326" s="143"/>
      <c r="D326" s="143"/>
      <c r="E326" s="143"/>
      <c r="F326" s="143"/>
      <c r="G326" s="143"/>
      <c r="H326" s="143"/>
      <c r="I326" s="143"/>
      <c r="J326" s="143"/>
      <c r="K326" s="143"/>
      <c r="L326" s="143"/>
    </row>
    <row r="327" spans="1:12">
      <c r="A327" s="143"/>
      <c r="B327" s="143"/>
      <c r="C327" s="143"/>
      <c r="D327" s="143"/>
      <c r="E327" s="143"/>
      <c r="F327" s="143"/>
      <c r="G327" s="143"/>
      <c r="H327" s="143"/>
      <c r="I327" s="143"/>
      <c r="J327" s="143"/>
      <c r="K327" s="143"/>
      <c r="L327" s="143"/>
    </row>
    <row r="328" spans="1:12">
      <c r="A328" s="143"/>
      <c r="B328" s="143"/>
      <c r="C328" s="143"/>
      <c r="D328" s="143"/>
      <c r="E328" s="143"/>
      <c r="F328" s="143"/>
      <c r="G328" s="143"/>
      <c r="H328" s="143"/>
      <c r="I328" s="143"/>
      <c r="J328" s="143"/>
      <c r="K328" s="143"/>
      <c r="L328" s="143"/>
    </row>
    <row r="329" spans="1:12">
      <c r="A329" s="143"/>
      <c r="B329" s="143"/>
      <c r="C329" s="143"/>
      <c r="D329" s="143"/>
      <c r="E329" s="143"/>
      <c r="F329" s="143"/>
      <c r="G329" s="143"/>
      <c r="H329" s="143"/>
      <c r="I329" s="143"/>
      <c r="J329" s="143"/>
      <c r="K329" s="143"/>
      <c r="L329" s="143"/>
    </row>
    <row r="330" spans="1:12">
      <c r="A330" s="143"/>
      <c r="B330" s="143"/>
      <c r="C330" s="143"/>
      <c r="D330" s="143"/>
      <c r="E330" s="143"/>
      <c r="F330" s="143"/>
      <c r="G330" s="143"/>
      <c r="H330" s="143"/>
      <c r="I330" s="143"/>
      <c r="J330" s="143"/>
      <c r="K330" s="143"/>
      <c r="L330" s="143"/>
    </row>
    <row r="331" spans="1:12">
      <c r="A331" s="143"/>
      <c r="B331" s="143"/>
      <c r="C331" s="143"/>
      <c r="D331" s="143"/>
      <c r="E331" s="143"/>
      <c r="F331" s="143"/>
      <c r="G331" s="143"/>
      <c r="H331" s="143"/>
      <c r="I331" s="143"/>
      <c r="J331" s="143"/>
      <c r="K331" s="143"/>
      <c r="L331" s="143"/>
    </row>
    <row r="332" spans="1:12">
      <c r="A332" s="143"/>
      <c r="B332" s="143"/>
      <c r="C332" s="143"/>
      <c r="D332" s="143"/>
      <c r="E332" s="143"/>
      <c r="F332" s="143"/>
      <c r="G332" s="143"/>
      <c r="H332" s="143"/>
      <c r="I332" s="143"/>
      <c r="J332" s="143"/>
      <c r="K332" s="143"/>
      <c r="L332" s="143"/>
    </row>
    <row r="333" spans="1:12">
      <c r="A333" s="143"/>
      <c r="B333" s="143"/>
      <c r="C333" s="143"/>
      <c r="D333" s="143"/>
      <c r="E333" s="143"/>
      <c r="F333" s="143"/>
      <c r="G333" s="143"/>
      <c r="H333" s="143"/>
      <c r="I333" s="143"/>
      <c r="J333" s="143"/>
      <c r="K333" s="143"/>
      <c r="L333" s="143"/>
    </row>
    <row r="334" spans="1:12">
      <c r="A334" s="143"/>
      <c r="B334" s="143"/>
      <c r="C334" s="143"/>
      <c r="D334" s="143"/>
      <c r="E334" s="143"/>
      <c r="F334" s="143"/>
      <c r="G334" s="143"/>
      <c r="H334" s="143"/>
      <c r="I334" s="143"/>
      <c r="J334" s="143"/>
      <c r="K334" s="143"/>
      <c r="L334" s="143"/>
    </row>
    <row r="335" spans="1:12">
      <c r="A335" s="143"/>
      <c r="B335" s="143"/>
      <c r="C335" s="143"/>
      <c r="D335" s="143"/>
      <c r="E335" s="143"/>
      <c r="F335" s="143"/>
      <c r="G335" s="143"/>
      <c r="H335" s="143"/>
      <c r="I335" s="143"/>
      <c r="J335" s="143"/>
      <c r="K335" s="143"/>
      <c r="L335" s="143"/>
    </row>
    <row r="336" spans="1:12">
      <c r="A336" s="143"/>
      <c r="B336" s="143"/>
      <c r="C336" s="143"/>
      <c r="D336" s="143"/>
      <c r="E336" s="143"/>
      <c r="F336" s="143"/>
      <c r="G336" s="143"/>
      <c r="H336" s="143"/>
      <c r="I336" s="143"/>
      <c r="J336" s="143"/>
      <c r="K336" s="143"/>
      <c r="L336" s="143"/>
    </row>
    <row r="337" spans="1:12">
      <c r="A337" s="143"/>
      <c r="B337" s="143"/>
      <c r="C337" s="143"/>
      <c r="D337" s="143"/>
      <c r="E337" s="143"/>
      <c r="F337" s="143"/>
      <c r="G337" s="143"/>
      <c r="H337" s="143"/>
      <c r="I337" s="143"/>
      <c r="J337" s="143"/>
      <c r="K337" s="143"/>
      <c r="L337" s="143"/>
    </row>
    <row r="338" spans="1:12">
      <c r="A338" s="143"/>
      <c r="B338" s="143"/>
      <c r="C338" s="143"/>
      <c r="D338" s="143"/>
      <c r="E338" s="143"/>
      <c r="F338" s="143"/>
      <c r="G338" s="143"/>
      <c r="H338" s="143"/>
      <c r="I338" s="143"/>
      <c r="J338" s="143"/>
      <c r="K338" s="143"/>
      <c r="L338" s="143"/>
    </row>
    <row r="339" spans="1:12">
      <c r="A339" s="143"/>
      <c r="B339" s="143"/>
      <c r="C339" s="143"/>
      <c r="D339" s="143"/>
      <c r="E339" s="143"/>
      <c r="F339" s="143"/>
      <c r="G339" s="143"/>
      <c r="H339" s="143"/>
      <c r="I339" s="143"/>
      <c r="J339" s="143"/>
      <c r="K339" s="143"/>
      <c r="L339" s="143"/>
    </row>
    <row r="340" spans="1:12">
      <c r="A340" s="143"/>
      <c r="B340" s="143"/>
      <c r="C340" s="143"/>
      <c r="D340" s="143"/>
      <c r="E340" s="143"/>
      <c r="F340" s="143"/>
      <c r="G340" s="143"/>
      <c r="H340" s="143"/>
      <c r="I340" s="143"/>
      <c r="J340" s="143"/>
      <c r="K340" s="143"/>
      <c r="L340" s="143"/>
    </row>
    <row r="341" spans="1:12">
      <c r="A341" s="143"/>
      <c r="B341" s="143"/>
      <c r="C341" s="143"/>
      <c r="D341" s="143"/>
      <c r="E341" s="143"/>
      <c r="F341" s="143"/>
      <c r="G341" s="143"/>
      <c r="H341" s="143"/>
      <c r="I341" s="143"/>
      <c r="J341" s="143"/>
      <c r="K341" s="143"/>
      <c r="L341" s="143"/>
    </row>
    <row r="342" spans="1:12">
      <c r="A342" s="143"/>
      <c r="B342" s="143"/>
      <c r="C342" s="143"/>
      <c r="D342" s="143"/>
      <c r="E342" s="143"/>
      <c r="F342" s="143"/>
      <c r="G342" s="143"/>
      <c r="H342" s="143"/>
      <c r="I342" s="143"/>
      <c r="J342" s="143"/>
      <c r="K342" s="143"/>
      <c r="L342" s="143"/>
    </row>
    <row r="343" spans="1:12">
      <c r="A343" s="143"/>
      <c r="B343" s="143"/>
      <c r="C343" s="143"/>
      <c r="D343" s="143"/>
      <c r="E343" s="143"/>
      <c r="F343" s="143"/>
      <c r="G343" s="143"/>
      <c r="H343" s="143"/>
      <c r="I343" s="143"/>
      <c r="J343" s="143"/>
      <c r="K343" s="143"/>
      <c r="L343" s="143"/>
    </row>
    <row r="344" spans="1:12">
      <c r="A344" s="143"/>
      <c r="B344" s="143"/>
      <c r="C344" s="143"/>
      <c r="D344" s="143"/>
      <c r="E344" s="143"/>
      <c r="F344" s="143"/>
      <c r="G344" s="143"/>
      <c r="H344" s="143"/>
      <c r="I344" s="143"/>
      <c r="J344" s="143"/>
      <c r="K344" s="143"/>
      <c r="L344" s="143"/>
    </row>
    <row r="345" spans="1:12">
      <c r="A345" s="143"/>
      <c r="B345" s="143"/>
      <c r="C345" s="143"/>
      <c r="D345" s="143"/>
      <c r="E345" s="143"/>
      <c r="F345" s="143"/>
      <c r="G345" s="143"/>
      <c r="H345" s="143"/>
      <c r="I345" s="143"/>
      <c r="J345" s="143"/>
      <c r="K345" s="143"/>
      <c r="L345" s="143"/>
    </row>
    <row r="346" spans="1:12">
      <c r="A346" s="143"/>
      <c r="B346" s="143"/>
      <c r="C346" s="143"/>
      <c r="D346" s="143"/>
      <c r="E346" s="143"/>
      <c r="F346" s="143"/>
      <c r="G346" s="143"/>
      <c r="H346" s="143"/>
      <c r="I346" s="143"/>
      <c r="J346" s="143"/>
      <c r="K346" s="143"/>
      <c r="L346" s="143"/>
    </row>
    <row r="347" spans="1:12">
      <c r="A347" s="143"/>
      <c r="B347" s="143"/>
      <c r="C347" s="143"/>
      <c r="D347" s="143"/>
      <c r="E347" s="143"/>
      <c r="F347" s="143"/>
      <c r="G347" s="143"/>
      <c r="H347" s="143"/>
      <c r="I347" s="143"/>
      <c r="J347" s="143"/>
      <c r="K347" s="143"/>
      <c r="L347" s="143"/>
    </row>
    <row r="348" spans="1:12">
      <c r="A348" s="143"/>
      <c r="B348" s="143"/>
      <c r="C348" s="143"/>
      <c r="D348" s="143"/>
      <c r="E348" s="143"/>
      <c r="F348" s="143"/>
      <c r="G348" s="143"/>
      <c r="H348" s="143"/>
      <c r="I348" s="143"/>
      <c r="J348" s="143"/>
      <c r="K348" s="143"/>
      <c r="L348" s="143"/>
    </row>
    <row r="349" spans="1:12">
      <c r="A349" s="143"/>
      <c r="B349" s="143"/>
      <c r="C349" s="143"/>
      <c r="D349" s="143"/>
      <c r="E349" s="143"/>
      <c r="F349" s="143"/>
      <c r="G349" s="143"/>
      <c r="H349" s="143"/>
      <c r="I349" s="143"/>
      <c r="J349" s="143"/>
      <c r="K349" s="143"/>
      <c r="L349" s="143"/>
    </row>
    <row r="350" spans="1:12">
      <c r="A350" s="143"/>
      <c r="B350" s="143"/>
      <c r="C350" s="143"/>
      <c r="D350" s="143"/>
      <c r="E350" s="143"/>
      <c r="F350" s="143"/>
      <c r="G350" s="143"/>
      <c r="H350" s="143"/>
      <c r="I350" s="143"/>
      <c r="J350" s="143"/>
      <c r="K350" s="143"/>
      <c r="L350" s="143"/>
    </row>
    <row r="351" spans="1:12">
      <c r="A351" s="143"/>
      <c r="B351" s="143"/>
      <c r="C351" s="143"/>
      <c r="D351" s="143"/>
      <c r="E351" s="143"/>
      <c r="F351" s="143"/>
      <c r="G351" s="143"/>
      <c r="H351" s="143"/>
      <c r="I351" s="143"/>
      <c r="J351" s="143"/>
      <c r="K351" s="143"/>
      <c r="L351" s="143"/>
    </row>
    <row r="352" spans="1:12">
      <c r="A352" s="143"/>
      <c r="B352" s="143"/>
      <c r="C352" s="143"/>
      <c r="D352" s="143"/>
      <c r="E352" s="143"/>
      <c r="F352" s="143"/>
      <c r="G352" s="143"/>
      <c r="H352" s="143"/>
      <c r="I352" s="143"/>
      <c r="J352" s="143"/>
      <c r="K352" s="143"/>
      <c r="L352" s="143"/>
    </row>
    <row r="353" spans="1:12">
      <c r="A353" s="143"/>
      <c r="B353" s="143"/>
      <c r="C353" s="143"/>
      <c r="D353" s="143"/>
      <c r="E353" s="143"/>
      <c r="F353" s="143"/>
      <c r="G353" s="143"/>
      <c r="H353" s="143"/>
      <c r="I353" s="143"/>
      <c r="J353" s="143"/>
      <c r="K353" s="143"/>
      <c r="L353" s="143"/>
    </row>
    <row r="354" spans="1:12">
      <c r="A354" s="143"/>
      <c r="B354" s="143"/>
      <c r="C354" s="143"/>
      <c r="D354" s="143"/>
      <c r="E354" s="143"/>
      <c r="F354" s="143"/>
      <c r="G354" s="143"/>
      <c r="H354" s="143"/>
      <c r="I354" s="143"/>
      <c r="J354" s="143"/>
      <c r="K354" s="143"/>
      <c r="L354" s="143"/>
    </row>
    <row r="355" spans="1:12">
      <c r="A355" s="143"/>
      <c r="B355" s="143"/>
      <c r="C355" s="143"/>
      <c r="D355" s="143"/>
      <c r="E355" s="143"/>
      <c r="F355" s="143"/>
      <c r="G355" s="143"/>
      <c r="H355" s="143"/>
      <c r="I355" s="143"/>
      <c r="J355" s="143"/>
      <c r="K355" s="143"/>
      <c r="L355" s="143"/>
    </row>
    <row r="356" spans="1:12">
      <c r="A356" s="143"/>
      <c r="B356" s="143"/>
      <c r="C356" s="143"/>
      <c r="D356" s="143"/>
      <c r="E356" s="143"/>
      <c r="F356" s="143"/>
      <c r="G356" s="143"/>
      <c r="H356" s="143"/>
      <c r="I356" s="143"/>
      <c r="J356" s="143"/>
      <c r="K356" s="143"/>
      <c r="L356" s="143"/>
    </row>
    <row r="357" spans="1:12">
      <c r="A357" s="143"/>
      <c r="B357" s="143"/>
      <c r="C357" s="143"/>
      <c r="D357" s="143"/>
      <c r="E357" s="143"/>
      <c r="F357" s="143"/>
      <c r="G357" s="143"/>
      <c r="H357" s="143"/>
      <c r="I357" s="143"/>
      <c r="J357" s="143"/>
      <c r="K357" s="143"/>
      <c r="L357" s="143"/>
    </row>
    <row r="358" spans="1:12">
      <c r="A358" s="143"/>
      <c r="B358" s="143"/>
      <c r="C358" s="143"/>
      <c r="D358" s="143"/>
      <c r="E358" s="143"/>
      <c r="F358" s="143"/>
      <c r="G358" s="143"/>
      <c r="H358" s="143"/>
      <c r="I358" s="143"/>
      <c r="J358" s="143"/>
      <c r="K358" s="143"/>
      <c r="L358" s="143"/>
    </row>
    <row r="359" spans="1:12">
      <c r="A359" s="143"/>
      <c r="B359" s="143"/>
      <c r="C359" s="143"/>
      <c r="D359" s="143"/>
      <c r="E359" s="143"/>
      <c r="F359" s="143"/>
      <c r="G359" s="143"/>
      <c r="H359" s="143"/>
      <c r="I359" s="143"/>
      <c r="J359" s="143"/>
      <c r="K359" s="143"/>
      <c r="L359" s="143"/>
    </row>
    <row r="360" spans="1:12">
      <c r="A360" s="143"/>
      <c r="B360" s="143"/>
      <c r="C360" s="143"/>
      <c r="D360" s="143"/>
      <c r="E360" s="143"/>
      <c r="F360" s="143"/>
      <c r="G360" s="143"/>
      <c r="H360" s="143"/>
      <c r="I360" s="143"/>
      <c r="J360" s="143"/>
      <c r="K360" s="143"/>
      <c r="L360" s="143"/>
    </row>
    <row r="361" spans="1:12">
      <c r="A361" s="143"/>
      <c r="B361" s="143"/>
      <c r="C361" s="143"/>
      <c r="D361" s="143"/>
      <c r="E361" s="143"/>
      <c r="F361" s="143"/>
      <c r="G361" s="143"/>
      <c r="H361" s="143"/>
      <c r="I361" s="143"/>
      <c r="J361" s="143"/>
      <c r="K361" s="143"/>
      <c r="L361" s="143"/>
    </row>
    <row r="362" spans="1:12">
      <c r="A362" s="143"/>
      <c r="B362" s="143"/>
      <c r="C362" s="143"/>
      <c r="D362" s="143"/>
      <c r="E362" s="143"/>
      <c r="F362" s="143"/>
      <c r="G362" s="143"/>
      <c r="H362" s="143"/>
      <c r="I362" s="143"/>
      <c r="J362" s="143"/>
      <c r="K362" s="143"/>
      <c r="L362" s="143"/>
    </row>
    <row r="363" spans="1:12">
      <c r="A363" s="143"/>
      <c r="B363" s="143"/>
      <c r="C363" s="143"/>
      <c r="D363" s="143"/>
      <c r="E363" s="143"/>
      <c r="F363" s="143"/>
      <c r="G363" s="143"/>
      <c r="H363" s="143"/>
      <c r="I363" s="143"/>
      <c r="J363" s="143"/>
      <c r="K363" s="143"/>
      <c r="L363" s="143"/>
    </row>
    <row r="364" spans="1:12">
      <c r="A364" s="143"/>
      <c r="B364" s="143"/>
      <c r="C364" s="143"/>
      <c r="D364" s="143"/>
      <c r="E364" s="143"/>
      <c r="F364" s="143"/>
      <c r="G364" s="143"/>
      <c r="H364" s="143"/>
      <c r="I364" s="143"/>
      <c r="J364" s="143"/>
      <c r="K364" s="143"/>
      <c r="L364" s="143"/>
    </row>
    <row r="365" spans="1:12">
      <c r="A365" s="143"/>
      <c r="B365" s="143"/>
      <c r="C365" s="143"/>
      <c r="D365" s="143"/>
      <c r="E365" s="143"/>
      <c r="F365" s="143"/>
      <c r="G365" s="143"/>
      <c r="H365" s="143"/>
      <c r="I365" s="143"/>
      <c r="J365" s="143"/>
      <c r="K365" s="143"/>
      <c r="L365" s="143"/>
    </row>
    <row r="366" spans="1:12">
      <c r="A366" s="143"/>
      <c r="B366" s="143"/>
      <c r="C366" s="143"/>
      <c r="D366" s="143"/>
      <c r="E366" s="143"/>
      <c r="F366" s="143"/>
      <c r="G366" s="143"/>
      <c r="H366" s="143"/>
      <c r="I366" s="143"/>
      <c r="J366" s="143"/>
      <c r="K366" s="143"/>
      <c r="L366" s="143"/>
    </row>
    <row r="367" spans="1:12">
      <c r="A367" s="143"/>
      <c r="B367" s="143"/>
      <c r="C367" s="143"/>
      <c r="D367" s="143"/>
      <c r="E367" s="143"/>
      <c r="F367" s="143"/>
      <c r="G367" s="143"/>
      <c r="H367" s="143"/>
      <c r="I367" s="143"/>
      <c r="J367" s="143"/>
      <c r="K367" s="143"/>
      <c r="L367" s="143"/>
    </row>
    <row r="368" spans="1:12">
      <c r="A368" s="143"/>
      <c r="B368" s="143"/>
      <c r="C368" s="143"/>
      <c r="D368" s="143"/>
      <c r="E368" s="143"/>
      <c r="F368" s="143"/>
      <c r="G368" s="143"/>
      <c r="H368" s="143"/>
      <c r="I368" s="143"/>
      <c r="J368" s="143"/>
      <c r="K368" s="143"/>
      <c r="L368" s="143"/>
    </row>
    <row r="369" spans="1:12">
      <c r="A369" s="143"/>
      <c r="B369" s="143"/>
      <c r="C369" s="143"/>
      <c r="D369" s="143"/>
      <c r="E369" s="143"/>
      <c r="F369" s="143"/>
      <c r="G369" s="143"/>
      <c r="H369" s="143"/>
      <c r="I369" s="143"/>
      <c r="J369" s="143"/>
      <c r="K369" s="143"/>
      <c r="L369" s="143"/>
    </row>
    <row r="370" spans="1:12">
      <c r="A370" s="143"/>
      <c r="B370" s="143"/>
      <c r="C370" s="143"/>
      <c r="D370" s="143"/>
      <c r="E370" s="143"/>
      <c r="F370" s="143"/>
      <c r="G370" s="143"/>
      <c r="H370" s="143"/>
      <c r="I370" s="143"/>
      <c r="J370" s="143"/>
      <c r="K370" s="143"/>
      <c r="L370" s="143"/>
    </row>
    <row r="371" spans="1:12">
      <c r="A371" s="143"/>
      <c r="B371" s="143"/>
      <c r="C371" s="143"/>
      <c r="D371" s="143"/>
      <c r="E371" s="143"/>
      <c r="F371" s="143"/>
      <c r="G371" s="143"/>
      <c r="H371" s="143"/>
      <c r="I371" s="143"/>
      <c r="J371" s="143"/>
      <c r="K371" s="143"/>
      <c r="L371" s="143"/>
    </row>
    <row r="372" spans="1:12">
      <c r="A372" s="143"/>
      <c r="B372" s="143"/>
      <c r="C372" s="143"/>
      <c r="D372" s="143"/>
      <c r="E372" s="143"/>
      <c r="F372" s="143"/>
      <c r="G372" s="143"/>
      <c r="H372" s="143"/>
      <c r="I372" s="143"/>
      <c r="J372" s="143"/>
      <c r="K372" s="143"/>
      <c r="L372" s="143"/>
    </row>
    <row r="373" spans="1:12">
      <c r="A373" s="143"/>
      <c r="B373" s="143"/>
      <c r="C373" s="143"/>
      <c r="D373" s="143"/>
      <c r="E373" s="143"/>
      <c r="F373" s="143"/>
      <c r="G373" s="143"/>
      <c r="H373" s="143"/>
      <c r="I373" s="143"/>
      <c r="J373" s="143"/>
      <c r="K373" s="143"/>
      <c r="L373" s="143"/>
    </row>
    <row r="374" spans="1:12">
      <c r="A374" s="143"/>
      <c r="B374" s="143"/>
      <c r="C374" s="143"/>
      <c r="D374" s="143"/>
      <c r="E374" s="143"/>
      <c r="F374" s="143"/>
      <c r="G374" s="143"/>
      <c r="H374" s="143"/>
      <c r="I374" s="143"/>
      <c r="J374" s="143"/>
      <c r="K374" s="143"/>
      <c r="L374" s="143"/>
    </row>
    <row r="375" spans="1:12">
      <c r="A375" s="143"/>
      <c r="B375" s="143"/>
      <c r="C375" s="143"/>
      <c r="D375" s="143"/>
      <c r="E375" s="143"/>
      <c r="F375" s="143"/>
      <c r="G375" s="143"/>
      <c r="H375" s="143"/>
      <c r="I375" s="143"/>
      <c r="J375" s="143"/>
      <c r="K375" s="143"/>
      <c r="L375" s="143"/>
    </row>
    <row r="376" spans="1:12">
      <c r="A376" s="143"/>
      <c r="B376" s="143"/>
      <c r="C376" s="143"/>
      <c r="D376" s="143"/>
      <c r="E376" s="143"/>
      <c r="F376" s="143"/>
      <c r="G376" s="143"/>
      <c r="H376" s="143"/>
      <c r="I376" s="143"/>
      <c r="J376" s="143"/>
      <c r="K376" s="143"/>
      <c r="L376" s="143"/>
    </row>
    <row r="377" spans="1:12">
      <c r="A377" s="143"/>
      <c r="B377" s="143"/>
      <c r="C377" s="143"/>
      <c r="D377" s="143"/>
      <c r="E377" s="143"/>
      <c r="F377" s="143"/>
      <c r="G377" s="143"/>
      <c r="H377" s="143"/>
      <c r="I377" s="143"/>
      <c r="J377" s="143"/>
      <c r="K377" s="143"/>
      <c r="L377" s="143"/>
    </row>
    <row r="378" spans="1:12">
      <c r="A378" s="143"/>
      <c r="B378" s="143"/>
      <c r="C378" s="143"/>
      <c r="D378" s="143"/>
      <c r="E378" s="143"/>
      <c r="F378" s="143"/>
      <c r="G378" s="143"/>
      <c r="H378" s="143"/>
      <c r="I378" s="143"/>
      <c r="J378" s="143"/>
      <c r="K378" s="143"/>
      <c r="L378" s="143"/>
    </row>
    <row r="379" spans="1:12">
      <c r="A379" s="143"/>
      <c r="B379" s="143"/>
      <c r="C379" s="143"/>
      <c r="D379" s="143"/>
      <c r="E379" s="143"/>
      <c r="F379" s="143"/>
      <c r="G379" s="143"/>
      <c r="H379" s="143"/>
      <c r="I379" s="143"/>
      <c r="J379" s="143"/>
      <c r="K379" s="143"/>
      <c r="L379" s="143"/>
    </row>
    <row r="380" spans="1:12">
      <c r="A380" s="143"/>
      <c r="B380" s="143"/>
      <c r="C380" s="143"/>
      <c r="D380" s="143"/>
      <c r="E380" s="143"/>
      <c r="F380" s="143"/>
      <c r="G380" s="143"/>
      <c r="H380" s="143"/>
      <c r="I380" s="143"/>
      <c r="J380" s="143"/>
      <c r="K380" s="143"/>
      <c r="L380" s="143"/>
    </row>
    <row r="381" spans="1:12">
      <c r="A381" s="143"/>
      <c r="B381" s="143"/>
      <c r="C381" s="143"/>
      <c r="D381" s="143"/>
      <c r="E381" s="143"/>
      <c r="F381" s="143"/>
      <c r="G381" s="143"/>
      <c r="H381" s="143"/>
      <c r="I381" s="143"/>
      <c r="J381" s="143"/>
      <c r="K381" s="143"/>
      <c r="L381" s="143"/>
    </row>
    <row r="382" spans="1:12">
      <c r="A382" s="143"/>
      <c r="B382" s="143"/>
      <c r="C382" s="143"/>
      <c r="D382" s="143"/>
      <c r="E382" s="143"/>
      <c r="F382" s="143"/>
      <c r="G382" s="143"/>
      <c r="H382" s="143"/>
      <c r="I382" s="143"/>
      <c r="J382" s="143"/>
      <c r="K382" s="143"/>
      <c r="L382" s="143"/>
    </row>
    <row r="383" spans="1:12">
      <c r="A383" s="143"/>
      <c r="B383" s="143"/>
      <c r="C383" s="143"/>
      <c r="D383" s="143"/>
      <c r="E383" s="143"/>
      <c r="F383" s="143"/>
      <c r="G383" s="143"/>
      <c r="H383" s="143"/>
      <c r="I383" s="143"/>
      <c r="J383" s="143"/>
      <c r="K383" s="143"/>
      <c r="L383" s="143"/>
    </row>
    <row r="384" spans="1:12">
      <c r="A384" s="143"/>
      <c r="B384" s="143"/>
      <c r="C384" s="143"/>
      <c r="D384" s="143"/>
      <c r="E384" s="143"/>
      <c r="F384" s="143"/>
      <c r="G384" s="143"/>
      <c r="H384" s="143"/>
      <c r="I384" s="143"/>
      <c r="J384" s="143"/>
      <c r="K384" s="143"/>
      <c r="L384" s="143"/>
    </row>
    <row r="385" spans="1:10">
      <c r="A385" s="143"/>
      <c r="B385" s="143"/>
      <c r="C385" s="143"/>
      <c r="D385" s="143"/>
      <c r="E385" s="143"/>
      <c r="F385" s="143"/>
      <c r="G385" s="143"/>
      <c r="H385" s="143"/>
      <c r="I385" s="143"/>
      <c r="J385" s="143"/>
    </row>
    <row r="386" spans="1:10">
      <c r="A386" s="143"/>
      <c r="B386" s="143"/>
      <c r="C386" s="143"/>
      <c r="D386" s="143"/>
      <c r="E386" s="143"/>
      <c r="F386" s="143"/>
      <c r="G386" s="143"/>
      <c r="H386" s="143"/>
      <c r="I386" s="143"/>
      <c r="J386" s="143"/>
    </row>
    <row r="387" spans="1:10">
      <c r="A387" s="143"/>
      <c r="B387" s="143"/>
      <c r="C387" s="143"/>
      <c r="D387" s="143"/>
      <c r="E387" s="143"/>
      <c r="F387" s="143"/>
      <c r="G387" s="143"/>
      <c r="H387" s="143"/>
      <c r="I387" s="143"/>
      <c r="J387" s="143"/>
    </row>
    <row r="388" spans="1:10">
      <c r="A388" s="143"/>
      <c r="B388" s="143"/>
      <c r="C388" s="143"/>
      <c r="D388" s="143"/>
      <c r="E388" s="143"/>
      <c r="F388" s="143"/>
      <c r="G388" s="143"/>
      <c r="H388" s="143"/>
      <c r="I388" s="143"/>
      <c r="J388" s="143"/>
    </row>
    <row r="389" spans="1:10">
      <c r="A389" s="143"/>
      <c r="B389" s="143"/>
      <c r="C389" s="143"/>
      <c r="D389" s="143"/>
      <c r="E389" s="143"/>
      <c r="F389" s="143"/>
      <c r="G389" s="143"/>
      <c r="H389" s="143"/>
      <c r="I389" s="143"/>
      <c r="J389" s="143"/>
    </row>
    <row r="390" spans="1:10">
      <c r="A390" s="143"/>
      <c r="B390" s="143"/>
      <c r="C390" s="143"/>
      <c r="D390" s="143"/>
      <c r="E390" s="143"/>
      <c r="F390" s="143"/>
      <c r="G390" s="143"/>
      <c r="H390" s="143"/>
      <c r="I390" s="143"/>
      <c r="J390" s="143"/>
    </row>
    <row r="391" spans="1:10">
      <c r="A391" s="143"/>
      <c r="B391" s="143"/>
      <c r="C391" s="143"/>
      <c r="D391" s="143"/>
      <c r="E391" s="143"/>
      <c r="F391" s="143"/>
      <c r="G391" s="143"/>
      <c r="H391" s="143"/>
      <c r="I391" s="143"/>
      <c r="J391" s="143"/>
    </row>
    <row r="392" spans="1:10">
      <c r="A392" s="143"/>
      <c r="B392" s="143"/>
      <c r="C392" s="143"/>
      <c r="D392" s="143"/>
      <c r="E392" s="143"/>
      <c r="F392" s="143"/>
      <c r="G392" s="143"/>
      <c r="H392" s="143"/>
      <c r="I392" s="143"/>
      <c r="J392" s="143"/>
    </row>
    <row r="393" spans="1:10">
      <c r="A393" s="143"/>
      <c r="B393" s="143"/>
      <c r="C393" s="143"/>
      <c r="D393" s="143"/>
      <c r="E393" s="143"/>
      <c r="F393" s="143"/>
      <c r="G393" s="143"/>
      <c r="H393" s="143"/>
      <c r="I393" s="143"/>
      <c r="J393" s="143"/>
    </row>
    <row r="394" spans="1:10">
      <c r="A394" s="143"/>
      <c r="B394" s="143"/>
      <c r="C394" s="143"/>
      <c r="D394" s="143"/>
      <c r="E394" s="143"/>
      <c r="F394" s="143"/>
      <c r="G394" s="143"/>
      <c r="H394" s="143"/>
      <c r="I394" s="143"/>
      <c r="J394" s="143"/>
    </row>
    <row r="395" spans="1:10">
      <c r="A395" s="143"/>
      <c r="B395" s="143"/>
      <c r="C395" s="143"/>
      <c r="D395" s="143"/>
      <c r="E395" s="143"/>
      <c r="F395" s="143"/>
      <c r="G395" s="143"/>
      <c r="H395" s="143"/>
      <c r="I395" s="143"/>
      <c r="J395" s="143"/>
    </row>
    <row r="396" spans="1:10">
      <c r="A396" s="143"/>
      <c r="B396" s="143"/>
      <c r="C396" s="143"/>
      <c r="D396" s="143"/>
      <c r="E396" s="143"/>
      <c r="F396" s="143"/>
      <c r="G396" s="143"/>
      <c r="H396" s="143"/>
      <c r="I396" s="143"/>
      <c r="J396" s="143"/>
    </row>
    <row r="397" spans="1:10">
      <c r="A397" s="143"/>
      <c r="B397" s="143"/>
      <c r="C397" s="143"/>
      <c r="D397" s="143"/>
      <c r="E397" s="143"/>
      <c r="F397" s="143"/>
      <c r="G397" s="143"/>
      <c r="H397" s="143"/>
      <c r="I397" s="143"/>
      <c r="J397" s="143"/>
    </row>
    <row r="398" spans="1:10">
      <c r="A398" s="143"/>
      <c r="B398" s="143"/>
      <c r="C398" s="143"/>
      <c r="D398" s="143"/>
      <c r="E398" s="143"/>
      <c r="F398" s="143"/>
      <c r="G398" s="143"/>
      <c r="H398" s="143"/>
      <c r="I398" s="143"/>
      <c r="J398" s="143"/>
    </row>
    <row r="399" spans="1:10">
      <c r="A399" s="143"/>
      <c r="B399" s="143"/>
      <c r="C399" s="143"/>
      <c r="D399" s="143"/>
      <c r="E399" s="143"/>
      <c r="F399" s="143"/>
      <c r="G399" s="143"/>
      <c r="H399" s="143"/>
      <c r="I399" s="143"/>
      <c r="J399" s="143"/>
    </row>
    <row r="400" spans="1:10">
      <c r="A400" s="143"/>
      <c r="B400" s="143"/>
      <c r="C400" s="143"/>
      <c r="D400" s="143"/>
      <c r="E400" s="143"/>
      <c r="F400" s="143"/>
      <c r="G400" s="143"/>
      <c r="H400" s="143"/>
      <c r="I400" s="143"/>
      <c r="J400" s="143"/>
    </row>
    <row r="401" spans="1:10">
      <c r="A401" s="143"/>
      <c r="B401" s="143"/>
      <c r="C401" s="143"/>
      <c r="D401" s="143"/>
      <c r="E401" s="143"/>
      <c r="F401" s="143"/>
      <c r="G401" s="143"/>
      <c r="H401" s="143"/>
      <c r="I401" s="143"/>
      <c r="J401" s="143"/>
    </row>
    <row r="402" spans="1:10">
      <c r="A402" s="143"/>
      <c r="B402" s="143"/>
      <c r="C402" s="143"/>
      <c r="D402" s="143"/>
      <c r="E402" s="143"/>
      <c r="F402" s="143"/>
      <c r="G402" s="143"/>
      <c r="H402" s="143"/>
      <c r="I402" s="143"/>
      <c r="J402" s="143"/>
    </row>
    <row r="403" spans="1:10">
      <c r="A403" s="143"/>
      <c r="B403" s="143"/>
      <c r="C403" s="143"/>
      <c r="D403" s="143"/>
      <c r="E403" s="143"/>
      <c r="F403" s="143"/>
      <c r="G403" s="143"/>
      <c r="H403" s="143"/>
      <c r="I403" s="143"/>
      <c r="J403" s="143"/>
    </row>
    <row r="404" spans="1:10">
      <c r="A404" s="143"/>
      <c r="B404" s="143"/>
      <c r="C404" s="143"/>
      <c r="D404" s="143"/>
      <c r="E404" s="143"/>
      <c r="F404" s="143"/>
      <c r="G404" s="143"/>
      <c r="H404" s="143"/>
      <c r="I404" s="143"/>
      <c r="J404" s="143"/>
    </row>
    <row r="405" spans="1:10">
      <c r="A405" s="143"/>
      <c r="B405" s="143"/>
      <c r="C405" s="143"/>
      <c r="D405" s="143"/>
      <c r="E405" s="143"/>
      <c r="F405" s="143"/>
      <c r="G405" s="143"/>
      <c r="H405" s="143"/>
      <c r="I405" s="143"/>
      <c r="J405" s="143"/>
    </row>
    <row r="406" spans="1:10">
      <c r="A406" s="143"/>
      <c r="B406" s="143"/>
      <c r="C406" s="143"/>
      <c r="D406" s="143"/>
      <c r="E406" s="143"/>
      <c r="F406" s="143"/>
      <c r="G406" s="143"/>
      <c r="H406" s="143"/>
      <c r="I406" s="143"/>
      <c r="J406" s="143"/>
    </row>
    <row r="407" spans="1:10">
      <c r="A407" s="143"/>
      <c r="B407" s="143"/>
      <c r="C407" s="143"/>
      <c r="D407" s="143"/>
      <c r="E407" s="143"/>
      <c r="F407" s="143"/>
      <c r="G407" s="143"/>
      <c r="H407" s="143"/>
      <c r="I407" s="143"/>
      <c r="J407" s="143"/>
    </row>
    <row r="408" spans="1:10">
      <c r="A408" s="143"/>
      <c r="B408" s="143"/>
      <c r="C408" s="143"/>
      <c r="D408" s="143"/>
      <c r="E408" s="143"/>
      <c r="F408" s="143"/>
      <c r="G408" s="143"/>
      <c r="H408" s="143"/>
      <c r="I408" s="143"/>
      <c r="J408" s="143"/>
    </row>
    <row r="409" spans="1:10">
      <c r="A409" s="143"/>
      <c r="B409" s="143"/>
      <c r="C409" s="143"/>
      <c r="D409" s="143"/>
      <c r="E409" s="143"/>
      <c r="F409" s="143"/>
      <c r="G409" s="143"/>
      <c r="H409" s="143"/>
      <c r="I409" s="143"/>
      <c r="J409" s="143"/>
    </row>
    <row r="410" spans="1:10">
      <c r="A410" s="143"/>
      <c r="B410" s="143"/>
      <c r="C410" s="143"/>
      <c r="D410" s="143"/>
      <c r="E410" s="143"/>
      <c r="F410" s="143"/>
      <c r="G410" s="143"/>
      <c r="H410" s="143"/>
      <c r="I410" s="143"/>
      <c r="J410" s="143"/>
    </row>
    <row r="411" spans="1:10">
      <c r="A411" s="143"/>
      <c r="B411" s="143"/>
      <c r="C411" s="143"/>
      <c r="D411" s="143"/>
      <c r="E411" s="143"/>
      <c r="F411" s="143"/>
      <c r="G411" s="143"/>
      <c r="H411" s="143"/>
      <c r="I411" s="143"/>
      <c r="J411" s="143"/>
    </row>
    <row r="412" spans="1:10">
      <c r="A412" s="143"/>
      <c r="B412" s="143"/>
      <c r="C412" s="143"/>
      <c r="D412" s="143"/>
      <c r="E412" s="143"/>
      <c r="F412" s="143"/>
      <c r="G412" s="143"/>
      <c r="H412" s="143"/>
      <c r="I412" s="143"/>
      <c r="J412" s="143"/>
    </row>
    <row r="413" spans="1:10">
      <c r="A413" s="143"/>
      <c r="B413" s="143"/>
      <c r="C413" s="143"/>
      <c r="D413" s="143"/>
      <c r="E413" s="143"/>
      <c r="F413" s="143"/>
      <c r="G413" s="143"/>
      <c r="H413" s="143"/>
      <c r="I413" s="143"/>
      <c r="J413" s="143"/>
    </row>
    <row r="414" spans="1:10">
      <c r="A414" s="143"/>
      <c r="B414" s="143"/>
      <c r="C414" s="143"/>
      <c r="D414" s="143"/>
      <c r="E414" s="143"/>
      <c r="F414" s="143"/>
      <c r="G414" s="143"/>
      <c r="H414" s="143"/>
      <c r="I414" s="143"/>
      <c r="J414" s="143"/>
    </row>
    <row r="415" spans="1:10">
      <c r="A415" s="143"/>
      <c r="B415" s="143"/>
      <c r="C415" s="143"/>
      <c r="D415" s="143"/>
      <c r="E415" s="143"/>
      <c r="F415" s="143"/>
      <c r="G415" s="143"/>
      <c r="H415" s="143"/>
      <c r="I415" s="143"/>
      <c r="J415" s="143"/>
    </row>
    <row r="416" spans="1:10">
      <c r="A416" s="143"/>
      <c r="B416" s="143"/>
      <c r="C416" s="143"/>
      <c r="D416" s="143"/>
      <c r="E416" s="143"/>
      <c r="F416" s="143"/>
      <c r="G416" s="143"/>
      <c r="H416" s="143"/>
      <c r="I416" s="143"/>
      <c r="J416" s="143"/>
    </row>
    <row r="417" spans="1:10">
      <c r="A417" s="143"/>
      <c r="B417" s="143"/>
      <c r="C417" s="143"/>
      <c r="D417" s="143"/>
      <c r="E417" s="143"/>
      <c r="F417" s="143"/>
      <c r="G417" s="143"/>
      <c r="H417" s="143"/>
      <c r="I417" s="143"/>
      <c r="J417" s="143"/>
    </row>
    <row r="418" spans="1:10">
      <c r="A418" s="143"/>
      <c r="B418" s="143"/>
      <c r="C418" s="143"/>
      <c r="D418" s="143"/>
      <c r="E418" s="143"/>
      <c r="F418" s="143"/>
      <c r="G418" s="143"/>
      <c r="H418" s="143"/>
      <c r="I418" s="143"/>
      <c r="J418" s="143"/>
    </row>
    <row r="419" spans="1:10">
      <c r="A419" s="143"/>
      <c r="B419" s="143"/>
      <c r="C419" s="143"/>
      <c r="D419" s="143"/>
      <c r="E419" s="143"/>
      <c r="F419" s="143"/>
      <c r="G419" s="143"/>
      <c r="H419" s="143"/>
      <c r="I419" s="143"/>
      <c r="J419" s="143"/>
    </row>
    <row r="420" spans="1:10">
      <c r="A420" s="143"/>
      <c r="B420" s="143"/>
      <c r="C420" s="143"/>
      <c r="D420" s="143"/>
      <c r="E420" s="143"/>
      <c r="F420" s="143"/>
      <c r="G420" s="143"/>
      <c r="H420" s="143"/>
      <c r="I420" s="143"/>
      <c r="J420" s="143"/>
    </row>
    <row r="421" spans="1:10">
      <c r="A421" s="143"/>
      <c r="B421" s="143"/>
      <c r="C421" s="143"/>
      <c r="D421" s="143"/>
      <c r="E421" s="143"/>
      <c r="F421" s="143"/>
      <c r="G421" s="143"/>
      <c r="H421" s="143"/>
      <c r="I421" s="143"/>
      <c r="J421" s="143"/>
    </row>
    <row r="422" spans="1:10">
      <c r="A422" s="143"/>
      <c r="B422" s="143"/>
      <c r="C422" s="143"/>
      <c r="D422" s="143"/>
      <c r="E422" s="143"/>
      <c r="F422" s="143"/>
      <c r="G422" s="143"/>
      <c r="H422" s="143"/>
      <c r="I422" s="143"/>
      <c r="J422" s="143"/>
    </row>
    <row r="423" spans="1:10">
      <c r="A423" s="143"/>
      <c r="B423" s="143"/>
      <c r="C423" s="143"/>
      <c r="D423" s="143"/>
      <c r="E423" s="143"/>
      <c r="F423" s="143"/>
      <c r="G423" s="143"/>
      <c r="H423" s="143"/>
      <c r="I423" s="143"/>
      <c r="J423" s="143"/>
    </row>
    <row r="424" spans="1:10">
      <c r="A424" s="143"/>
      <c r="B424" s="143"/>
      <c r="C424" s="143"/>
      <c r="D424" s="143"/>
      <c r="E424" s="143"/>
      <c r="F424" s="143"/>
      <c r="G424" s="143"/>
      <c r="H424" s="143"/>
      <c r="I424" s="143"/>
      <c r="J424" s="143"/>
    </row>
    <row r="425" spans="1:10">
      <c r="A425" s="143"/>
      <c r="B425" s="143"/>
      <c r="C425" s="143"/>
      <c r="D425" s="143"/>
      <c r="E425" s="143"/>
      <c r="F425" s="143"/>
      <c r="G425" s="143"/>
      <c r="H425" s="143"/>
      <c r="I425" s="143"/>
      <c r="J425" s="143"/>
    </row>
    <row r="426" spans="1:10">
      <c r="A426" s="143"/>
      <c r="B426" s="143"/>
      <c r="C426" s="143"/>
      <c r="D426" s="143"/>
      <c r="E426" s="143"/>
      <c r="F426" s="143"/>
      <c r="G426" s="143"/>
      <c r="H426" s="143"/>
      <c r="I426" s="143"/>
      <c r="J426" s="143"/>
    </row>
    <row r="427" spans="1:10">
      <c r="A427" s="143"/>
      <c r="B427" s="143"/>
      <c r="C427" s="143"/>
      <c r="D427" s="143"/>
      <c r="E427" s="143"/>
      <c r="F427" s="143"/>
      <c r="G427" s="143"/>
      <c r="H427" s="143"/>
      <c r="I427" s="143"/>
      <c r="J427" s="143"/>
    </row>
    <row r="428" spans="1:10">
      <c r="A428" s="143"/>
      <c r="B428" s="143"/>
      <c r="C428" s="143"/>
      <c r="D428" s="143"/>
      <c r="E428" s="143"/>
      <c r="F428" s="143"/>
      <c r="G428" s="143"/>
      <c r="H428" s="143"/>
      <c r="I428" s="143"/>
      <c r="J428" s="143"/>
    </row>
    <row r="429" spans="1:10">
      <c r="A429" s="143"/>
      <c r="B429" s="143"/>
      <c r="C429" s="143"/>
      <c r="D429" s="143"/>
      <c r="E429" s="143"/>
      <c r="F429" s="143"/>
      <c r="G429" s="143"/>
      <c r="H429" s="143"/>
      <c r="I429" s="143"/>
      <c r="J429" s="143"/>
    </row>
    <row r="430" spans="1:10">
      <c r="A430" s="143"/>
      <c r="B430" s="143"/>
      <c r="C430" s="143"/>
      <c r="D430" s="143"/>
      <c r="E430" s="143"/>
      <c r="F430" s="143"/>
      <c r="G430" s="143"/>
      <c r="H430" s="143"/>
      <c r="I430" s="143"/>
      <c r="J430" s="143"/>
    </row>
    <row r="431" spans="1:10">
      <c r="A431" s="143"/>
      <c r="B431" s="143"/>
      <c r="C431" s="143"/>
      <c r="D431" s="143"/>
      <c r="E431" s="143"/>
      <c r="F431" s="143"/>
      <c r="G431" s="143"/>
      <c r="H431" s="143"/>
      <c r="I431" s="143"/>
      <c r="J431" s="143"/>
    </row>
    <row r="432" spans="1:10">
      <c r="A432" s="143"/>
      <c r="B432" s="143"/>
      <c r="C432" s="143"/>
      <c r="D432" s="143"/>
      <c r="E432" s="143"/>
      <c r="F432" s="143"/>
      <c r="G432" s="143"/>
      <c r="H432" s="143"/>
      <c r="I432" s="143"/>
      <c r="J432" s="143"/>
    </row>
    <row r="433" spans="1:10">
      <c r="A433" s="143"/>
      <c r="B433" s="143"/>
      <c r="C433" s="143"/>
      <c r="D433" s="143"/>
      <c r="E433" s="143"/>
      <c r="F433" s="143"/>
      <c r="G433" s="143"/>
      <c r="H433" s="143"/>
      <c r="I433" s="143"/>
      <c r="J433" s="143"/>
    </row>
    <row r="434" spans="1:10">
      <c r="A434" s="143"/>
      <c r="B434" s="143"/>
      <c r="C434" s="143"/>
      <c r="D434" s="143"/>
      <c r="E434" s="143"/>
      <c r="F434" s="143"/>
      <c r="G434" s="143"/>
      <c r="H434" s="143"/>
      <c r="I434" s="143"/>
      <c r="J434" s="143"/>
    </row>
    <row r="435" spans="1:10">
      <c r="A435" s="143"/>
      <c r="B435" s="143"/>
      <c r="C435" s="143"/>
      <c r="D435" s="143"/>
      <c r="E435" s="143"/>
      <c r="F435" s="143"/>
      <c r="G435" s="143"/>
      <c r="H435" s="143"/>
      <c r="I435" s="143"/>
      <c r="J435" s="143"/>
    </row>
    <row r="436" spans="1:10">
      <c r="A436" s="143"/>
      <c r="B436" s="143"/>
      <c r="C436" s="143"/>
      <c r="D436" s="143"/>
      <c r="E436" s="143"/>
      <c r="F436" s="143"/>
      <c r="G436" s="143"/>
      <c r="H436" s="143"/>
      <c r="I436" s="143"/>
      <c r="J436" s="143"/>
    </row>
    <row r="437" spans="1:10">
      <c r="A437" s="143"/>
      <c r="B437" s="143"/>
      <c r="C437" s="143"/>
      <c r="D437" s="143"/>
      <c r="E437" s="143"/>
      <c r="F437" s="143"/>
      <c r="G437" s="143"/>
      <c r="H437" s="143"/>
      <c r="I437" s="143"/>
      <c r="J437" s="143"/>
    </row>
    <row r="438" spans="1:10">
      <c r="A438" s="143"/>
      <c r="B438" s="143"/>
      <c r="C438" s="143"/>
      <c r="D438" s="143"/>
      <c r="E438" s="143"/>
      <c r="F438" s="143"/>
      <c r="G438" s="143"/>
      <c r="H438" s="143"/>
      <c r="I438" s="143"/>
      <c r="J438" s="143"/>
    </row>
    <row r="439" spans="1:10">
      <c r="A439" s="143"/>
      <c r="B439" s="143"/>
      <c r="C439" s="143"/>
      <c r="D439" s="143"/>
      <c r="E439" s="143"/>
      <c r="F439" s="143"/>
      <c r="G439" s="143"/>
      <c r="H439" s="143"/>
      <c r="I439" s="143"/>
      <c r="J439" s="143"/>
    </row>
    <row r="440" spans="1:10">
      <c r="A440" s="143"/>
      <c r="B440" s="143"/>
      <c r="C440" s="143"/>
      <c r="D440" s="143"/>
      <c r="E440" s="143"/>
      <c r="F440" s="143"/>
      <c r="G440" s="143"/>
      <c r="H440" s="143"/>
      <c r="I440" s="143"/>
      <c r="J440" s="143"/>
    </row>
    <row r="441" spans="1:10">
      <c r="A441" s="143"/>
      <c r="B441" s="143"/>
      <c r="C441" s="143"/>
      <c r="D441" s="143"/>
      <c r="E441" s="143"/>
      <c r="F441" s="143"/>
      <c r="G441" s="143"/>
      <c r="H441" s="143"/>
      <c r="I441" s="143"/>
      <c r="J441" s="143"/>
    </row>
    <row r="442" spans="1:10">
      <c r="A442" s="143"/>
      <c r="B442" s="143"/>
      <c r="C442" s="143"/>
      <c r="D442" s="143"/>
      <c r="E442" s="143"/>
      <c r="F442" s="143"/>
      <c r="G442" s="143"/>
      <c r="H442" s="143"/>
      <c r="I442" s="143"/>
      <c r="J442" s="143"/>
    </row>
    <row r="443" spans="1:10">
      <c r="A443" s="143"/>
      <c r="B443" s="143"/>
      <c r="C443" s="143"/>
      <c r="D443" s="143"/>
      <c r="E443" s="143"/>
      <c r="F443" s="143"/>
      <c r="G443" s="143"/>
      <c r="H443" s="143"/>
      <c r="I443" s="143"/>
      <c r="J443" s="143"/>
    </row>
    <row r="444" spans="1:10">
      <c r="A444" s="143"/>
      <c r="B444" s="143"/>
      <c r="C444" s="143"/>
      <c r="D444" s="143"/>
      <c r="E444" s="143"/>
      <c r="F444" s="143"/>
      <c r="G444" s="143"/>
      <c r="H444" s="143"/>
      <c r="I444" s="143"/>
      <c r="J444" s="143"/>
    </row>
    <row r="445" spans="1:10">
      <c r="A445" s="143"/>
      <c r="B445" s="143"/>
      <c r="C445" s="143"/>
      <c r="D445" s="143"/>
      <c r="E445" s="143"/>
      <c r="F445" s="143"/>
      <c r="G445" s="143"/>
      <c r="H445" s="143"/>
      <c r="I445" s="143"/>
      <c r="J445" s="143"/>
    </row>
    <row r="446" spans="1:10">
      <c r="A446" s="143"/>
      <c r="B446" s="143"/>
      <c r="C446" s="143"/>
      <c r="D446" s="143"/>
      <c r="E446" s="143"/>
      <c r="F446" s="143"/>
      <c r="G446" s="143"/>
      <c r="H446" s="143"/>
      <c r="I446" s="143"/>
      <c r="J446" s="143"/>
    </row>
    <row r="447" spans="1:10">
      <c r="A447" s="143"/>
      <c r="B447" s="143"/>
      <c r="C447" s="143"/>
      <c r="D447" s="143"/>
      <c r="E447" s="143"/>
      <c r="F447" s="143"/>
      <c r="G447" s="143"/>
      <c r="H447" s="143"/>
      <c r="I447" s="143"/>
      <c r="J447" s="143"/>
    </row>
    <row r="448" spans="1:10">
      <c r="A448" s="143"/>
      <c r="B448" s="143"/>
      <c r="C448" s="143"/>
      <c r="D448" s="143"/>
      <c r="E448" s="143"/>
      <c r="F448" s="143"/>
      <c r="G448" s="143"/>
      <c r="H448" s="143"/>
      <c r="I448" s="143"/>
      <c r="J448" s="143"/>
    </row>
    <row r="449" spans="1:10">
      <c r="A449" s="143"/>
      <c r="B449" s="143"/>
      <c r="C449" s="143"/>
      <c r="D449" s="143"/>
      <c r="E449" s="143"/>
      <c r="F449" s="143"/>
      <c r="G449" s="143"/>
      <c r="H449" s="143"/>
      <c r="I449" s="143"/>
      <c r="J449" s="143"/>
    </row>
    <row r="450" spans="1:10">
      <c r="A450" s="143"/>
      <c r="B450" s="143"/>
      <c r="C450" s="143"/>
      <c r="D450" s="143"/>
      <c r="E450" s="143"/>
      <c r="F450" s="143"/>
      <c r="G450" s="143"/>
      <c r="H450" s="143"/>
      <c r="I450" s="143"/>
      <c r="J450" s="143"/>
    </row>
    <row r="451" spans="1:10">
      <c r="A451" s="143"/>
      <c r="B451" s="143"/>
      <c r="C451" s="143"/>
      <c r="D451" s="143"/>
      <c r="E451" s="143"/>
      <c r="F451" s="143"/>
      <c r="G451" s="143"/>
      <c r="H451" s="143"/>
      <c r="I451" s="143"/>
      <c r="J451" s="143"/>
    </row>
    <row r="452" spans="1:10">
      <c r="A452" s="143"/>
      <c r="B452" s="143"/>
      <c r="C452" s="143"/>
      <c r="D452" s="143"/>
      <c r="E452" s="143"/>
      <c r="F452" s="143"/>
      <c r="G452" s="143"/>
      <c r="H452" s="143"/>
      <c r="I452" s="143"/>
      <c r="J452" s="143"/>
    </row>
    <row r="453" spans="1:10">
      <c r="A453" s="143"/>
      <c r="B453" s="143"/>
      <c r="C453" s="143"/>
      <c r="D453" s="143"/>
      <c r="E453" s="143"/>
      <c r="F453" s="143"/>
      <c r="G453" s="143"/>
      <c r="H453" s="143"/>
      <c r="I453" s="143"/>
      <c r="J453" s="143"/>
    </row>
    <row r="454" spans="1:10">
      <c r="A454" s="143"/>
      <c r="B454" s="143"/>
      <c r="C454" s="143"/>
      <c r="D454" s="143"/>
      <c r="E454" s="143"/>
      <c r="F454" s="143"/>
      <c r="G454" s="143"/>
      <c r="H454" s="143"/>
      <c r="I454" s="143"/>
      <c r="J454" s="143"/>
    </row>
    <row r="455" spans="1:10">
      <c r="A455" s="143"/>
      <c r="B455" s="143"/>
      <c r="C455" s="143"/>
      <c r="D455" s="143"/>
      <c r="E455" s="143"/>
      <c r="F455" s="143"/>
      <c r="G455" s="143"/>
      <c r="H455" s="143"/>
      <c r="I455" s="143"/>
      <c r="J455" s="143"/>
    </row>
    <row r="456" spans="1:10">
      <c r="A456" s="143"/>
      <c r="B456" s="143"/>
      <c r="C456" s="143"/>
      <c r="D456" s="143"/>
      <c r="E456" s="143"/>
      <c r="F456" s="143"/>
      <c r="G456" s="143"/>
      <c r="H456" s="143"/>
      <c r="I456" s="143"/>
      <c r="J456" s="143"/>
    </row>
    <row r="457" spans="1:10">
      <c r="A457" s="143"/>
      <c r="B457" s="143"/>
      <c r="C457" s="143"/>
      <c r="D457" s="143"/>
      <c r="E457" s="143"/>
      <c r="F457" s="143"/>
      <c r="G457" s="143"/>
      <c r="H457" s="143"/>
      <c r="I457" s="143"/>
      <c r="J457" s="143"/>
    </row>
    <row r="458" spans="1:10">
      <c r="A458" s="143"/>
      <c r="B458" s="143"/>
      <c r="C458" s="143"/>
      <c r="D458" s="143"/>
      <c r="E458" s="143"/>
      <c r="F458" s="143"/>
      <c r="G458" s="143"/>
      <c r="H458" s="143"/>
      <c r="I458" s="143"/>
      <c r="J458" s="143"/>
    </row>
    <row r="459" spans="1:10">
      <c r="A459" s="143"/>
      <c r="B459" s="143"/>
      <c r="C459" s="143"/>
      <c r="D459" s="143"/>
      <c r="E459" s="143"/>
      <c r="F459" s="143"/>
      <c r="G459" s="143"/>
      <c r="H459" s="143"/>
      <c r="I459" s="143"/>
      <c r="J459" s="143"/>
    </row>
    <row r="460" spans="1:10">
      <c r="A460" s="143"/>
      <c r="B460" s="143"/>
      <c r="C460" s="143"/>
      <c r="D460" s="143"/>
      <c r="E460" s="143"/>
      <c r="F460" s="143"/>
      <c r="G460" s="143"/>
      <c r="H460" s="143"/>
      <c r="I460" s="143"/>
      <c r="J460" s="143"/>
    </row>
  </sheetData>
  <mergeCells count="308">
    <mergeCell ref="D122:E122"/>
    <mergeCell ref="D123:E123"/>
    <mergeCell ref="D124:E124"/>
    <mergeCell ref="D119:E119"/>
    <mergeCell ref="D120:E120"/>
    <mergeCell ref="D121:E121"/>
    <mergeCell ref="C80:E80"/>
    <mergeCell ref="F80:H80"/>
    <mergeCell ref="I104:J104"/>
    <mergeCell ref="I105:J105"/>
    <mergeCell ref="I118:J118"/>
    <mergeCell ref="I119:J119"/>
    <mergeCell ref="I120:J120"/>
    <mergeCell ref="I121:J121"/>
    <mergeCell ref="I122:J122"/>
    <mergeCell ref="I123:J123"/>
    <mergeCell ref="I124:J124"/>
    <mergeCell ref="I106:J106"/>
    <mergeCell ref="I107:J107"/>
    <mergeCell ref="I108:J108"/>
    <mergeCell ref="I109:J109"/>
    <mergeCell ref="I110:J110"/>
    <mergeCell ref="I111:J111"/>
    <mergeCell ref="I112:J112"/>
    <mergeCell ref="I113:J113"/>
    <mergeCell ref="I114:J114"/>
    <mergeCell ref="I115:J115"/>
    <mergeCell ref="I116:J116"/>
    <mergeCell ref="I117:J117"/>
    <mergeCell ref="D113:E113"/>
    <mergeCell ref="D114:E114"/>
    <mergeCell ref="D115:E115"/>
    <mergeCell ref="D116:E116"/>
    <mergeCell ref="D117:E117"/>
    <mergeCell ref="D118:E118"/>
    <mergeCell ref="D104:E104"/>
    <mergeCell ref="D105:E105"/>
    <mergeCell ref="D106:E106"/>
    <mergeCell ref="D107:E107"/>
    <mergeCell ref="D108:E108"/>
    <mergeCell ref="D109:E109"/>
    <mergeCell ref="D110:E110"/>
    <mergeCell ref="D111:E111"/>
    <mergeCell ref="D112:E112"/>
    <mergeCell ref="A96:E96"/>
    <mergeCell ref="F96:J96"/>
    <mergeCell ref="D97:E97"/>
    <mergeCell ref="D98:E98"/>
    <mergeCell ref="D99:E99"/>
    <mergeCell ref="D100:E100"/>
    <mergeCell ref="D101:E101"/>
    <mergeCell ref="D102:E102"/>
    <mergeCell ref="D103:E103"/>
    <mergeCell ref="I97:J97"/>
    <mergeCell ref="I98:J98"/>
    <mergeCell ref="I99:J99"/>
    <mergeCell ref="I100:J100"/>
    <mergeCell ref="I101:J101"/>
    <mergeCell ref="I102:J102"/>
    <mergeCell ref="I103:J103"/>
    <mergeCell ref="C79:E79"/>
    <mergeCell ref="F79:H79"/>
    <mergeCell ref="A76:B76"/>
    <mergeCell ref="C76:E76"/>
    <mergeCell ref="F76:G76"/>
    <mergeCell ref="H76:J76"/>
    <mergeCell ref="A77:B77"/>
    <mergeCell ref="C77:E77"/>
    <mergeCell ref="F77:G77"/>
    <mergeCell ref="H77:J77"/>
    <mergeCell ref="A72:J72"/>
    <mergeCell ref="A73:E73"/>
    <mergeCell ref="F73:J73"/>
    <mergeCell ref="A74:B74"/>
    <mergeCell ref="C74:E74"/>
    <mergeCell ref="F74:G74"/>
    <mergeCell ref="H74:J74"/>
    <mergeCell ref="A75:B75"/>
    <mergeCell ref="C75:E75"/>
    <mergeCell ref="F75:G75"/>
    <mergeCell ref="H75:J75"/>
    <mergeCell ref="I172:J172"/>
    <mergeCell ref="E146:F146"/>
    <mergeCell ref="G146:H146"/>
    <mergeCell ref="I146:J146"/>
    <mergeCell ref="A147:B147"/>
    <mergeCell ref="E147:F147"/>
    <mergeCell ref="G147:H147"/>
    <mergeCell ref="I147:J147"/>
    <mergeCell ref="A148:B148"/>
    <mergeCell ref="E148:F148"/>
    <mergeCell ref="I148:J148"/>
    <mergeCell ref="A149:B149"/>
    <mergeCell ref="E149:F149"/>
    <mergeCell ref="I149:J149"/>
    <mergeCell ref="A146:B146"/>
    <mergeCell ref="A154:B154"/>
    <mergeCell ref="E154:F154"/>
    <mergeCell ref="G154:H154"/>
    <mergeCell ref="I154:J154"/>
    <mergeCell ref="A155:B155"/>
    <mergeCell ref="E155:F155"/>
    <mergeCell ref="G155:H155"/>
    <mergeCell ref="I169:J169"/>
    <mergeCell ref="G156:H156"/>
    <mergeCell ref="A270:J270"/>
    <mergeCell ref="E248:F248"/>
    <mergeCell ref="E201:E202"/>
    <mergeCell ref="F201:F202"/>
    <mergeCell ref="G201:G202"/>
    <mergeCell ref="A191:G191"/>
    <mergeCell ref="A188:C188"/>
    <mergeCell ref="H189:J189"/>
    <mergeCell ref="A189:G189"/>
    <mergeCell ref="A190:G190"/>
    <mergeCell ref="H190:J190"/>
    <mergeCell ref="A198:J198"/>
    <mergeCell ref="A206:J207"/>
    <mergeCell ref="D213:E213"/>
    <mergeCell ref="D215:E215"/>
    <mergeCell ref="G213:J213"/>
    <mergeCell ref="G214:J214"/>
    <mergeCell ref="E193:G193"/>
    <mergeCell ref="H191:J191"/>
    <mergeCell ref="H193:J193"/>
    <mergeCell ref="A260:J260"/>
    <mergeCell ref="G215:J215"/>
    <mergeCell ref="C210:J210"/>
    <mergeCell ref="A210:B210"/>
    <mergeCell ref="A208:B208"/>
    <mergeCell ref="B201:D201"/>
    <mergeCell ref="H183:J183"/>
    <mergeCell ref="H184:J184"/>
    <mergeCell ref="A182:C182"/>
    <mergeCell ref="C211:J211"/>
    <mergeCell ref="A211:B211"/>
    <mergeCell ref="A178:G178"/>
    <mergeCell ref="H178:J178"/>
    <mergeCell ref="F179:G179"/>
    <mergeCell ref="H181:J181"/>
    <mergeCell ref="B202:D202"/>
    <mergeCell ref="A196:G196"/>
    <mergeCell ref="F184:G184"/>
    <mergeCell ref="A183:G183"/>
    <mergeCell ref="H186:J186"/>
    <mergeCell ref="H195:J195"/>
    <mergeCell ref="H196:J196"/>
    <mergeCell ref="A195:G195"/>
    <mergeCell ref="I173:J173"/>
    <mergeCell ref="A173:D173"/>
    <mergeCell ref="E137:H137"/>
    <mergeCell ref="G145:H145"/>
    <mergeCell ref="I145:J145"/>
    <mergeCell ref="E173:F173"/>
    <mergeCell ref="G173:H173"/>
    <mergeCell ref="A171:B171"/>
    <mergeCell ref="I171:J171"/>
    <mergeCell ref="A145:B145"/>
    <mergeCell ref="E145:F145"/>
    <mergeCell ref="A140:B140"/>
    <mergeCell ref="E140:F140"/>
    <mergeCell ref="G140:H140"/>
    <mergeCell ref="I140:J140"/>
    <mergeCell ref="A141:B141"/>
    <mergeCell ref="E141:F141"/>
    <mergeCell ref="G141:H141"/>
    <mergeCell ref="G144:H144"/>
    <mergeCell ref="I144:J144"/>
    <mergeCell ref="I153:J153"/>
    <mergeCell ref="I155:J155"/>
    <mergeCell ref="A156:B156"/>
    <mergeCell ref="E156:F156"/>
    <mergeCell ref="I156:J156"/>
    <mergeCell ref="A157:B157"/>
    <mergeCell ref="E157:F157"/>
    <mergeCell ref="G157:H157"/>
    <mergeCell ref="I157:J157"/>
    <mergeCell ref="A136:J136"/>
    <mergeCell ref="E138:F138"/>
    <mergeCell ref="A143:B143"/>
    <mergeCell ref="E143:F143"/>
    <mergeCell ref="G143:H143"/>
    <mergeCell ref="I143:J143"/>
    <mergeCell ref="I138:J138"/>
    <mergeCell ref="E139:F139"/>
    <mergeCell ref="G139:H139"/>
    <mergeCell ref="A142:B142"/>
    <mergeCell ref="E142:F142"/>
    <mergeCell ref="G142:H142"/>
    <mergeCell ref="I142:J142"/>
    <mergeCell ref="I141:J141"/>
    <mergeCell ref="G138:H138"/>
    <mergeCell ref="I137:J137"/>
    <mergeCell ref="A138:B138"/>
    <mergeCell ref="A139:B139"/>
    <mergeCell ref="I139:J139"/>
    <mergeCell ref="A5:J6"/>
    <mergeCell ref="A19:J20"/>
    <mergeCell ref="C8:J8"/>
    <mergeCell ref="C9:J9"/>
    <mergeCell ref="C10:J10"/>
    <mergeCell ref="C11:J11"/>
    <mergeCell ref="C12:J12"/>
    <mergeCell ref="C13:D13"/>
    <mergeCell ref="A17:B17"/>
    <mergeCell ref="A137:B137"/>
    <mergeCell ref="A175:J175"/>
    <mergeCell ref="A176:C176"/>
    <mergeCell ref="H177:J177"/>
    <mergeCell ref="A177:G177"/>
    <mergeCell ref="F180:G180"/>
    <mergeCell ref="E181:G181"/>
    <mergeCell ref="H179:J179"/>
    <mergeCell ref="A150:B150"/>
    <mergeCell ref="E150:F150"/>
    <mergeCell ref="I150:J150"/>
    <mergeCell ref="A151:B151"/>
    <mergeCell ref="E151:F151"/>
    <mergeCell ref="G151:H151"/>
    <mergeCell ref="I151:J151"/>
    <mergeCell ref="A152:B152"/>
    <mergeCell ref="E152:F152"/>
    <mergeCell ref="G152:H152"/>
    <mergeCell ref="I152:J152"/>
    <mergeCell ref="A153:B153"/>
    <mergeCell ref="E153:F153"/>
    <mergeCell ref="G153:H153"/>
    <mergeCell ref="A144:B144"/>
    <mergeCell ref="E144:F144"/>
    <mergeCell ref="I158:J158"/>
    <mergeCell ref="A159:B159"/>
    <mergeCell ref="E159:F159"/>
    <mergeCell ref="G159:H159"/>
    <mergeCell ref="I159:J159"/>
    <mergeCell ref="A160:B160"/>
    <mergeCell ref="E160:F160"/>
    <mergeCell ref="G160:H160"/>
    <mergeCell ref="I160:J160"/>
    <mergeCell ref="A158:B158"/>
    <mergeCell ref="E158:F158"/>
    <mergeCell ref="G158:H158"/>
    <mergeCell ref="A161:B161"/>
    <mergeCell ref="E161:F161"/>
    <mergeCell ref="G161:H161"/>
    <mergeCell ref="I161:J161"/>
    <mergeCell ref="A162:B162"/>
    <mergeCell ref="E162:F162"/>
    <mergeCell ref="G162:H162"/>
    <mergeCell ref="I162:J162"/>
    <mergeCell ref="A163:B163"/>
    <mergeCell ref="E163:F163"/>
    <mergeCell ref="G163:H163"/>
    <mergeCell ref="I163:J163"/>
    <mergeCell ref="A165:B165"/>
    <mergeCell ref="E165:F165"/>
    <mergeCell ref="G165:H165"/>
    <mergeCell ref="I165:J165"/>
    <mergeCell ref="I166:J166"/>
    <mergeCell ref="A167:B167"/>
    <mergeCell ref="E167:F167"/>
    <mergeCell ref="G167:H167"/>
    <mergeCell ref="I167:J167"/>
    <mergeCell ref="G164:H164"/>
    <mergeCell ref="I164:J164"/>
    <mergeCell ref="G168:H168"/>
    <mergeCell ref="E171:F171"/>
    <mergeCell ref="G171:H171"/>
    <mergeCell ref="I168:J168"/>
    <mergeCell ref="E169:F169"/>
    <mergeCell ref="G169:H169"/>
    <mergeCell ref="E170:F170"/>
    <mergeCell ref="G170:H170"/>
    <mergeCell ref="I170:J170"/>
    <mergeCell ref="A126:J126"/>
    <mergeCell ref="A127:E127"/>
    <mergeCell ref="F127:J127"/>
    <mergeCell ref="A128:B128"/>
    <mergeCell ref="C128:E128"/>
    <mergeCell ref="F128:G128"/>
    <mergeCell ref="H128:J128"/>
    <mergeCell ref="A129:B129"/>
    <mergeCell ref="C129:E129"/>
    <mergeCell ref="F129:G129"/>
    <mergeCell ref="H129:J129"/>
    <mergeCell ref="C134:E134"/>
    <mergeCell ref="F134:H134"/>
    <mergeCell ref="A184:B184"/>
    <mergeCell ref="D184:E184"/>
    <mergeCell ref="A130:B130"/>
    <mergeCell ref="C130:E130"/>
    <mergeCell ref="F130:G130"/>
    <mergeCell ref="H130:J130"/>
    <mergeCell ref="A131:B131"/>
    <mergeCell ref="C131:E131"/>
    <mergeCell ref="F131:G131"/>
    <mergeCell ref="H131:J131"/>
    <mergeCell ref="C133:E133"/>
    <mergeCell ref="F133:H133"/>
    <mergeCell ref="A172:H172"/>
    <mergeCell ref="A166:B166"/>
    <mergeCell ref="E166:F166"/>
    <mergeCell ref="G166:H166"/>
    <mergeCell ref="A170:B170"/>
    <mergeCell ref="A169:B169"/>
    <mergeCell ref="A168:B168"/>
    <mergeCell ref="E168:F168"/>
    <mergeCell ref="A164:B164"/>
    <mergeCell ref="E164:F164"/>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1"/>
  </cols>
  <sheetData>
    <row r="1" spans="1:3">
      <c r="A1" s="538"/>
      <c r="B1" s="538"/>
      <c r="C1" s="538"/>
    </row>
    <row r="2" spans="1:3">
      <c r="A2" s="538"/>
      <c r="B2" s="538"/>
      <c r="C2" s="538"/>
    </row>
    <row r="3" spans="1:3">
      <c r="A3" s="538"/>
      <c r="B3" s="538"/>
      <c r="C3" s="538"/>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0" sqref="J2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Sheet1</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2026-08-27T03:03:06Z</dcterms:modified>
</cp:coreProperties>
</file>