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7364981A-D4CB-4BA7-8644-79A8C91916D8}"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C78" i="2" l="1"/>
  <c r="K24" i="2"/>
  <c r="K39" i="2" l="1"/>
  <c r="L57" i="2" l="1"/>
  <c r="H57" i="2"/>
  <c r="K30" i="2"/>
  <c r="K26" i="2" l="1"/>
  <c r="K33" i="2" l="1"/>
  <c r="C77" i="2" s="1"/>
  <c r="K62" i="2"/>
  <c r="K63" i="2"/>
  <c r="K61" i="2"/>
  <c r="I77" i="2" l="1"/>
  <c r="K43" i="2"/>
  <c r="E67" i="2" l="1"/>
</calcChain>
</file>

<file path=xl/sharedStrings.xml><?xml version="1.0" encoding="utf-8"?>
<sst xmlns="http://schemas.openxmlformats.org/spreadsheetml/2006/main" count="93" uniqueCount="84">
  <si>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</si>
  <si>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</si>
  <si>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</si>
  <si>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</si>
  <si>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</si>
  <si>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</si>
  <si>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</si>
  <si>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</si>
  <si>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</si>
  <si>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</si>
  <si>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</si>
  <si>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</si>
  <si>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</si>
  <si>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</si>
  <si>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</si>
  <si>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</si>
  <si>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</si>
  <si>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</si>
  <si>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</si>
  <si>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</si>
  <si>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</si>
  <si>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</si>
  <si>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</si>
  <si>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</si>
  <si>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</si>
  <si>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</si>
  <si>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</si>
  <si>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</si>
  <si>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</si>
  <si>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</si>
  <si>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</si>
  <si>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</si>
  <si>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</si>
  <si>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</si>
  <si>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</si>
  <si>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</si>
  <si>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</si>
  <si>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</si>
  <si>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</si>
  <si>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</si>
  <si>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</si>
  <si>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</si>
  <si>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</si>
  <si>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</si>
  <si>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</si>
  <si>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</si>
  <si>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</si>
  <si>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</si>
  <si>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</si>
  <si>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</si>
  <si>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</si>
  <si>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1</t>
  </si>
  <si>
    <t>David Suryadi</t>
  </si>
  <si>
    <t>SPV Marketing / AO</t>
  </si>
  <si>
    <t>24 x</t>
  </si>
  <si>
    <t>(KAMU)</t>
  </si>
  <si>
    <t>KMK</t>
  </si>
  <si>
    <t>36 x</t>
  </si>
  <si>
    <t>Tomo Widianto</t>
  </si>
  <si>
    <t>BPR Cahaya Fajar*</t>
  </si>
  <si>
    <t>Kepala Cabang</t>
  </si>
  <si>
    <t>Blok Jerokaso RT 008 RW 004 Kel Sadasari Kec Argapura Kab Majalengka</t>
  </si>
  <si>
    <t>Modal usaha Jual beli bawang daun</t>
  </si>
  <si>
    <t>Jual beli bawang daun</t>
  </si>
  <si>
    <t xml:space="preserve">&gt;&gt;&gt;  </t>
  </si>
  <si>
    <t>SAHRUL HIDAYAT</t>
  </si>
  <si>
    <t xml:space="preserve"> &gt; Omzet bawang daun</t>
  </si>
  <si>
    <t>Hasil Survey (Site Visit) : 31-07-2026</t>
  </si>
  <si>
    <t>Survey OTS ke tempat tinggal cadeb di desa sadasari kec argapura, bertemu dengan cadeb dan ibu cadeb. Cadeb dan istri asli warga setempat, cadeb dan keluarga dikenal dilingkungan sekitar, serta memiliki karakter yang cukup baik. Cadeb merupakan nasabah RO terkait BPR Cahaya Fajar dengan pembayaran yang cukup baik. Pengajuan untuk modal usaha cadeb. Aset cadeb berupa 1 mobil avanza, 1 mobil truk engkel, 2 mobil pick Up L300, 2 motor, dan 1 rumah.</t>
  </si>
  <si>
    <t>*RO Terkait</t>
  </si>
  <si>
    <t>BSI</t>
  </si>
  <si>
    <t>Kons</t>
  </si>
  <si>
    <t>Orang Lain</t>
  </si>
  <si>
    <t>1 Unit mobil Toyota Avanza 1.3 G Tahun 2009</t>
  </si>
  <si>
    <t>Orang Tua</t>
  </si>
  <si>
    <t>KETERANGAN :  Karakter + Kapasitas cukup</t>
  </si>
  <si>
    <t>MODAL KERJA</t>
  </si>
  <si>
    <t>Jatiwangi, 31 Juli 2026</t>
  </si>
  <si>
    <t>Acc : 52.500.000</t>
  </si>
  <si>
    <t>Bunga : 14 %</t>
  </si>
  <si>
    <t>Tenor : 12 Bulan</t>
  </si>
  <si>
    <t>RO Terkait Loan 04000240</t>
  </si>
  <si>
    <t>Wiraswasta</t>
  </si>
  <si>
    <t>Cadeb memiliki usaha jual beli bawang daun, sudah berjalan kurang lebih 20 tahun, melanjutkan usaha dari ayah cadeb yang telah meninggal dunia (baru dipegang cadeb selama kurang lebih 2 tahun), cadeb membeli daun bawang dari petani sekitar dan dijual ke pasar induk cikopo, dan ke Jatibarang. Menurut mutasi rekening bank BRI dari cadeb bulan april 2026 sebesar 214.540.000, bulan Mei 2026 sebesar 314.415.000, bulan juni 2026 sebesar 417.912.000, rata-rata di angka 315.622.333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</si>
</sst>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8">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0"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3" fillId="6" borderId="0" xfId="0" applyFont="1" applyFill="1" applyAlignment="1">
      <alignment horizontal="left" vertical="center"/>
    </xf>
    <xf numFmtId="0" fontId="3" fillId="6" borderId="0" xfId="0" applyFont="1" applyFill="1" applyAlignment="1">
      <alignment horizontal="right" vertical="center"/>
    </xf>
    <xf numFmtId="0" fontId="2" fillId="0" borderId="7" xfId="0" applyFont="1" applyBorder="1" applyAlignment="1">
      <alignment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19" fillId="0" borderId="0"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0" fontId="24" fillId="6" borderId="0" xfId="0" applyFont="1" applyFill="1" applyAlignment="1">
      <alignment horizontal="center" vertical="center"/>
    </xf>
    <xf numFmtId="164" fontId="24" fillId="6" borderId="0" xfId="1" applyNumberFormat="1" applyFont="1" applyFill="1" applyBorder="1" applyAlignment="1">
      <alignment horizontal="center" vertical="center"/>
    </xf>
    <xf numFmtId="0" fontId="24" fillId="0" borderId="0" xfId="0" applyFont="1" applyFill="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topLeftCell="A89" zoomScaleNormal="100" workbookViewId="0">
      <selection activeCell="J65" sqref="J65:N65"/>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19" t="s">
        <v>19</v>
      </c>
      <c r="C2" s="119"/>
      <c r="D2" s="119"/>
      <c r="E2" s="119"/>
      <c r="F2" s="119"/>
      <c r="G2" s="119"/>
      <c r="H2" s="119"/>
      <c r="I2" s="119"/>
      <c r="J2" s="119"/>
      <c r="K2" s="119"/>
      <c r="L2" s="119"/>
      <c r="M2" s="119"/>
      <c r="N2" s="119"/>
    </row>
    <row r="3" spans="2:14" ht="18.75" customHeight="1" x14ac:dyDescent="0.35">
      <c r="B3" s="124" t="s">
        <v>65</v>
      </c>
      <c r="C3" s="124"/>
      <c r="D3" s="124"/>
      <c r="E3" s="124"/>
      <c r="F3" s="124"/>
      <c r="G3" s="124"/>
      <c r="H3" s="124"/>
      <c r="I3" s="124"/>
      <c r="J3" s="124"/>
      <c r="K3" s="124"/>
      <c r="L3" s="124"/>
      <c r="M3" s="124"/>
      <c r="N3" s="124"/>
    </row>
    <row r="4" spans="2:14" x14ac:dyDescent="0.35">
      <c r="B4" s="121" t="s">
        <v>61</v>
      </c>
      <c r="C4" s="122"/>
      <c r="D4" s="122"/>
      <c r="E4" s="122"/>
      <c r="F4" s="122"/>
      <c r="G4" s="122"/>
      <c r="H4" s="122"/>
      <c r="I4" s="122"/>
      <c r="J4" s="122"/>
      <c r="K4" s="122"/>
      <c r="L4" s="122"/>
      <c r="M4" s="122"/>
      <c r="N4" s="123"/>
    </row>
    <row r="5" spans="2:14" x14ac:dyDescent="0.35">
      <c r="B5" s="120" t="s">
        <v>62</v>
      </c>
      <c r="C5" s="120"/>
      <c r="D5" s="120"/>
      <c r="E5" s="120"/>
      <c r="F5" s="120"/>
      <c r="G5" s="120"/>
      <c r="H5" s="120"/>
      <c r="I5" s="120"/>
      <c r="J5" s="120"/>
      <c r="K5" s="120"/>
      <c r="L5" s="120"/>
      <c r="M5" s="120"/>
      <c r="N5" s="120"/>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67</v>
      </c>
      <c r="C9" s="6"/>
      <c r="D9" s="6"/>
      <c r="E9" s="6"/>
      <c r="F9" s="6"/>
      <c r="G9" s="6"/>
      <c r="H9" s="6"/>
      <c r="I9" s="6"/>
      <c r="J9" s="6"/>
      <c r="K9" s="6"/>
      <c r="L9" s="6"/>
      <c r="M9" s="6"/>
      <c r="N9" s="24"/>
    </row>
    <row r="10" spans="2:14" x14ac:dyDescent="0.35">
      <c r="B10" s="45" t="s">
        <v>20</v>
      </c>
      <c r="E10" s="22" t="s">
        <v>4</v>
      </c>
      <c r="F10" s="7" t="s">
        <v>82</v>
      </c>
      <c r="J10" s="22"/>
      <c r="K10" s="7" t="s">
        <v>48</v>
      </c>
      <c r="N10" s="8"/>
    </row>
    <row r="11" spans="2:14" ht="15.75" customHeight="1" x14ac:dyDescent="0.35">
      <c r="B11" s="125" t="s">
        <v>35</v>
      </c>
      <c r="C11" s="126"/>
      <c r="D11" s="126"/>
      <c r="E11" s="126"/>
      <c r="F11" s="126"/>
      <c r="G11" s="126"/>
      <c r="H11" s="126"/>
      <c r="I11" s="126"/>
      <c r="J11" s="126"/>
      <c r="K11" s="126"/>
      <c r="L11" s="126"/>
      <c r="M11" s="126"/>
      <c r="N11" s="127"/>
    </row>
    <row r="12" spans="2:14" x14ac:dyDescent="0.35">
      <c r="B12" s="86" t="s">
        <v>68</v>
      </c>
      <c r="C12" s="87"/>
      <c r="D12" s="87"/>
      <c r="E12" s="87"/>
      <c r="F12" s="87"/>
      <c r="G12" s="87"/>
      <c r="H12" s="87"/>
      <c r="I12" s="87"/>
      <c r="J12" s="87"/>
      <c r="K12" s="87"/>
      <c r="L12" s="87"/>
      <c r="M12" s="87"/>
      <c r="N12" s="88"/>
    </row>
    <row r="13" spans="2:14" x14ac:dyDescent="0.35">
      <c r="B13" s="89"/>
      <c r="C13" s="90"/>
      <c r="D13" s="90"/>
      <c r="E13" s="90"/>
      <c r="F13" s="90"/>
      <c r="G13" s="90"/>
      <c r="H13" s="90"/>
      <c r="I13" s="90"/>
      <c r="J13" s="90"/>
      <c r="K13" s="90"/>
      <c r="L13" s="90"/>
      <c r="M13" s="90"/>
      <c r="N13" s="91"/>
    </row>
    <row r="14" spans="2:14" x14ac:dyDescent="0.35">
      <c r="B14" s="89"/>
      <c r="C14" s="90"/>
      <c r="D14" s="90"/>
      <c r="E14" s="90"/>
      <c r="F14" s="90"/>
      <c r="G14" s="90"/>
      <c r="H14" s="90"/>
      <c r="I14" s="90"/>
      <c r="J14" s="90"/>
      <c r="K14" s="90"/>
      <c r="L14" s="90"/>
      <c r="M14" s="90"/>
      <c r="N14" s="91"/>
    </row>
    <row r="15" spans="2:14" x14ac:dyDescent="0.35">
      <c r="B15" s="89"/>
      <c r="C15" s="90"/>
      <c r="D15" s="90"/>
      <c r="E15" s="90"/>
      <c r="F15" s="90"/>
      <c r="G15" s="90"/>
      <c r="H15" s="90"/>
      <c r="I15" s="90"/>
      <c r="J15" s="90"/>
      <c r="K15" s="90"/>
      <c r="L15" s="90"/>
      <c r="M15" s="90"/>
      <c r="N15" s="91"/>
    </row>
    <row r="16" spans="2:14" ht="60" customHeight="1" x14ac:dyDescent="0.35">
      <c r="B16" s="92"/>
      <c r="C16" s="93"/>
      <c r="D16" s="93"/>
      <c r="E16" s="93"/>
      <c r="F16" s="93"/>
      <c r="G16" s="93"/>
      <c r="H16" s="93"/>
      <c r="I16" s="93"/>
      <c r="J16" s="93"/>
      <c r="K16" s="93"/>
      <c r="L16" s="93"/>
      <c r="M16" s="93"/>
      <c r="N16" s="94"/>
    </row>
    <row r="17" spans="2:15" x14ac:dyDescent="0.35">
      <c r="B17" s="128" t="s">
        <v>63</v>
      </c>
      <c r="C17" s="129"/>
      <c r="D17" s="129"/>
      <c r="E17" s="129"/>
      <c r="F17" s="129"/>
      <c r="G17" s="129"/>
      <c r="H17" s="129"/>
      <c r="I17" s="129"/>
      <c r="J17" s="129"/>
      <c r="K17" s="129"/>
      <c r="L17" s="129"/>
      <c r="M17" s="129"/>
      <c r="N17" s="130"/>
    </row>
    <row r="18" spans="2:15" ht="15" customHeight="1" x14ac:dyDescent="0.35">
      <c r="B18" s="86" t="s">
        <v>83</v>
      </c>
      <c r="C18" s="87"/>
      <c r="D18" s="87"/>
      <c r="E18" s="87"/>
      <c r="F18" s="87"/>
      <c r="G18" s="87"/>
      <c r="H18" s="87"/>
      <c r="I18" s="87"/>
      <c r="J18" s="87"/>
      <c r="K18" s="87"/>
      <c r="L18" s="87"/>
      <c r="M18" s="87"/>
      <c r="N18" s="88"/>
    </row>
    <row r="19" spans="2:15" x14ac:dyDescent="0.35">
      <c r="B19" s="89"/>
      <c r="C19" s="90"/>
      <c r="D19" s="90"/>
      <c r="E19" s="90"/>
      <c r="F19" s="90"/>
      <c r="G19" s="90"/>
      <c r="H19" s="90"/>
      <c r="I19" s="90"/>
      <c r="J19" s="90"/>
      <c r="K19" s="90"/>
      <c r="L19" s="90"/>
      <c r="M19" s="90"/>
      <c r="N19" s="91"/>
    </row>
    <row r="20" spans="2:15" x14ac:dyDescent="0.35">
      <c r="B20" s="89"/>
      <c r="C20" s="90"/>
      <c r="D20" s="90"/>
      <c r="E20" s="90"/>
      <c r="F20" s="90"/>
      <c r="G20" s="90"/>
      <c r="H20" s="90"/>
      <c r="I20" s="90"/>
      <c r="J20" s="90"/>
      <c r="K20" s="90"/>
      <c r="L20" s="90"/>
      <c r="M20" s="90"/>
      <c r="N20" s="91"/>
    </row>
    <row r="21" spans="2:15" ht="45" customHeight="1" x14ac:dyDescent="0.35">
      <c r="B21" s="92"/>
      <c r="C21" s="93"/>
      <c r="D21" s="93"/>
      <c r="E21" s="93"/>
      <c r="F21" s="93"/>
      <c r="G21" s="93"/>
      <c r="H21" s="93"/>
      <c r="I21" s="93"/>
      <c r="J21" s="93"/>
      <c r="K21" s="93"/>
      <c r="L21" s="93"/>
      <c r="M21" s="93"/>
      <c r="N21" s="94"/>
    </row>
    <row r="22" spans="2:15" x14ac:dyDescent="0.35">
      <c r="B22" s="13" t="s">
        <v>12</v>
      </c>
      <c r="C22" s="13"/>
      <c r="D22" s="13"/>
      <c r="E22" s="13"/>
      <c r="F22" s="9"/>
      <c r="G22" s="1"/>
      <c r="H22" s="1"/>
      <c r="I22" s="1"/>
      <c r="J22" s="1"/>
      <c r="K22" s="107"/>
      <c r="L22" s="107"/>
      <c r="M22" s="107"/>
      <c r="N22" s="107"/>
      <c r="O22" s="1"/>
    </row>
    <row r="23" spans="2:15" x14ac:dyDescent="0.35">
      <c r="B23" s="52" t="s">
        <v>66</v>
      </c>
      <c r="C23" s="13"/>
      <c r="D23" s="13"/>
      <c r="E23" s="13"/>
      <c r="F23" s="9"/>
      <c r="G23" s="62"/>
      <c r="H23" s="1"/>
      <c r="I23" s="1"/>
      <c r="J23" s="1"/>
      <c r="K23" s="96">
        <v>315622333</v>
      </c>
      <c r="L23" s="96"/>
      <c r="M23" s="96"/>
      <c r="N23" s="96"/>
      <c r="O23" s="1"/>
    </row>
    <row r="24" spans="2:15" x14ac:dyDescent="0.35">
      <c r="B24" s="52" t="s">
        <v>26</v>
      </c>
      <c r="F24" s="9"/>
      <c r="G24" s="1"/>
      <c r="H24" s="1"/>
      <c r="I24" s="1"/>
      <c r="J24" s="1"/>
      <c r="K24" s="107">
        <f>(K23*(100-K25)/100)</f>
        <v>268278983.05000001</v>
      </c>
      <c r="L24" s="107"/>
      <c r="M24" s="107"/>
      <c r="N24" s="107"/>
      <c r="O24" s="1"/>
    </row>
    <row r="25" spans="2:15" x14ac:dyDescent="0.35">
      <c r="B25" s="7" t="s">
        <v>5</v>
      </c>
      <c r="F25" s="11"/>
      <c r="K25" s="132">
        <v>15</v>
      </c>
      <c r="L25" s="132"/>
      <c r="M25" s="132"/>
      <c r="N25" s="20" t="s">
        <v>3</v>
      </c>
      <c r="O25" s="1"/>
    </row>
    <row r="26" spans="2:15" ht="15" customHeight="1" x14ac:dyDescent="0.35">
      <c r="B26" s="13" t="s">
        <v>38</v>
      </c>
      <c r="K26" s="133">
        <f>K23*K25/100</f>
        <v>47343349.950000003</v>
      </c>
      <c r="L26" s="133"/>
      <c r="M26" s="133"/>
      <c r="N26" s="133"/>
    </row>
    <row r="27" spans="2:15" ht="4.5" customHeight="1" x14ac:dyDescent="0.35">
      <c r="B27" s="34"/>
      <c r="C27" s="35"/>
      <c r="D27" s="35"/>
      <c r="E27" s="35"/>
      <c r="F27" s="36"/>
      <c r="G27" s="35"/>
      <c r="H27" s="35"/>
      <c r="I27" s="35"/>
      <c r="J27" s="35"/>
      <c r="K27" s="37"/>
      <c r="L27" s="37"/>
      <c r="M27" s="37"/>
      <c r="N27" s="37"/>
    </row>
    <row r="28" spans="2:15" x14ac:dyDescent="0.35">
      <c r="B28" s="52" t="s">
        <v>64</v>
      </c>
      <c r="C28" s="13"/>
      <c r="D28" s="13"/>
      <c r="E28" s="13"/>
      <c r="F28" s="9"/>
      <c r="G28" s="62"/>
      <c r="H28" s="1"/>
      <c r="I28" s="1"/>
      <c r="J28" s="1"/>
      <c r="K28" s="96">
        <v>0</v>
      </c>
      <c r="L28" s="96"/>
      <c r="M28" s="96"/>
      <c r="N28" s="96"/>
    </row>
    <row r="29" spans="2:15" x14ac:dyDescent="0.35">
      <c r="B29" s="7" t="s">
        <v>5</v>
      </c>
      <c r="F29" s="11"/>
      <c r="K29" s="132">
        <v>10</v>
      </c>
      <c r="L29" s="132"/>
      <c r="M29" s="132"/>
      <c r="N29" s="20" t="s">
        <v>3</v>
      </c>
      <c r="O29" s="1"/>
    </row>
    <row r="30" spans="2:15" ht="13.5" customHeight="1" x14ac:dyDescent="0.35">
      <c r="B30" s="13" t="s">
        <v>39</v>
      </c>
      <c r="K30" s="133">
        <f>K28*K29/100</f>
        <v>0</v>
      </c>
      <c r="L30" s="133"/>
      <c r="M30" s="133"/>
      <c r="N30" s="133"/>
    </row>
    <row r="31" spans="2:15" ht="5.25" customHeight="1" x14ac:dyDescent="0.35">
      <c r="B31" s="51"/>
      <c r="C31" s="35"/>
      <c r="D31" s="35"/>
      <c r="E31" s="35"/>
      <c r="F31" s="35"/>
      <c r="G31" s="35"/>
      <c r="H31" s="35"/>
      <c r="I31" s="35"/>
      <c r="J31" s="35"/>
      <c r="K31" s="37"/>
      <c r="L31" s="37"/>
      <c r="M31" s="37"/>
      <c r="N31" s="37"/>
    </row>
    <row r="32" spans="2:15" ht="5.25" customHeight="1" x14ac:dyDescent="0.35">
      <c r="B32" s="51"/>
      <c r="C32" s="35"/>
      <c r="D32" s="35"/>
      <c r="E32" s="35"/>
      <c r="F32" s="35"/>
      <c r="G32" s="35"/>
      <c r="H32" s="35"/>
      <c r="I32" s="35"/>
      <c r="J32" s="35"/>
      <c r="K32" s="37"/>
      <c r="L32" s="37"/>
      <c r="M32" s="37"/>
      <c r="N32" s="37"/>
    </row>
    <row r="33" spans="1:14" ht="13.5" customHeight="1" x14ac:dyDescent="0.35">
      <c r="B33" s="13" t="s">
        <v>40</v>
      </c>
      <c r="K33" s="131">
        <f>K26+K30</f>
        <v>47343349.950000003</v>
      </c>
      <c r="L33" s="131"/>
      <c r="M33" s="131"/>
      <c r="N33" s="131"/>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07">
        <v>6000000</v>
      </c>
      <c r="L36" s="107"/>
      <c r="M36" s="107"/>
      <c r="N36" s="107"/>
    </row>
    <row r="37" spans="1:14" x14ac:dyDescent="0.35">
      <c r="B37" s="7" t="s">
        <v>21</v>
      </c>
      <c r="C37" s="12"/>
      <c r="D37" s="12"/>
      <c r="E37" s="12"/>
      <c r="K37" s="107">
        <v>10000000</v>
      </c>
      <c r="L37" s="107"/>
      <c r="M37" s="107"/>
      <c r="N37" s="107"/>
    </row>
    <row r="38" spans="1:14" ht="5.15" customHeight="1" x14ac:dyDescent="0.35">
      <c r="B38" s="57"/>
      <c r="C38" s="58"/>
      <c r="D38" s="58"/>
      <c r="E38" s="58"/>
      <c r="F38" s="57"/>
      <c r="G38" s="57"/>
      <c r="H38" s="57"/>
      <c r="I38" s="57"/>
      <c r="J38" s="57"/>
      <c r="K38" s="54"/>
      <c r="L38" s="54"/>
      <c r="M38" s="54"/>
      <c r="N38" s="54"/>
    </row>
    <row r="39" spans="1:14" ht="15.5" x14ac:dyDescent="0.35">
      <c r="B39" s="13" t="s">
        <v>45</v>
      </c>
      <c r="C39" s="38"/>
      <c r="D39" s="38"/>
      <c r="E39" s="38"/>
      <c r="F39" s="9"/>
      <c r="K39" s="100">
        <f>K36+K37</f>
        <v>16000000</v>
      </c>
      <c r="L39" s="100"/>
      <c r="M39" s="100"/>
      <c r="N39" s="100"/>
    </row>
    <row r="40" spans="1:14" ht="15.5" x14ac:dyDescent="0.35">
      <c r="B40" s="13"/>
      <c r="C40" s="38"/>
      <c r="D40" s="38"/>
      <c r="E40" s="38"/>
      <c r="F40" s="9"/>
      <c r="K40" s="55"/>
      <c r="L40" s="55"/>
      <c r="M40" s="55"/>
      <c r="N40" s="55"/>
    </row>
    <row r="41" spans="1:14" x14ac:dyDescent="0.35">
      <c r="B41" s="13" t="s">
        <v>6</v>
      </c>
      <c r="C41" s="38"/>
      <c r="D41" s="38"/>
      <c r="E41" s="38"/>
      <c r="F41" s="13"/>
      <c r="K41" s="107">
        <v>10000000</v>
      </c>
      <c r="L41" s="107"/>
      <c r="M41" s="107"/>
      <c r="N41" s="107"/>
    </row>
    <row r="42" spans="1:14" ht="5.15" customHeight="1" x14ac:dyDescent="0.35">
      <c r="B42" s="57"/>
      <c r="C42" s="58"/>
      <c r="D42" s="58"/>
      <c r="E42" s="58"/>
      <c r="F42" s="57"/>
      <c r="G42" s="57"/>
      <c r="H42" s="57"/>
      <c r="I42" s="57"/>
      <c r="J42" s="57"/>
      <c r="K42" s="54"/>
      <c r="L42" s="54"/>
      <c r="M42" s="54"/>
      <c r="N42" s="54"/>
    </row>
    <row r="43" spans="1:14" ht="15" customHeight="1" x14ac:dyDescent="0.35">
      <c r="B43" s="12"/>
      <c r="C43" s="12"/>
      <c r="D43" s="12"/>
      <c r="E43" s="12"/>
      <c r="G43" s="40"/>
      <c r="H43" s="28"/>
      <c r="I43" s="28"/>
      <c r="J43" s="41" t="s">
        <v>46</v>
      </c>
      <c r="K43" s="108">
        <f>K36+K37+K41</f>
        <v>26000000</v>
      </c>
      <c r="L43" s="108"/>
      <c r="M43" s="108"/>
      <c r="N43" s="109"/>
    </row>
    <row r="44" spans="1:14" ht="15" customHeight="1" x14ac:dyDescent="0.35">
      <c r="B44" s="12"/>
      <c r="C44" s="12"/>
      <c r="D44" s="12"/>
      <c r="E44" s="12"/>
      <c r="J44" s="39"/>
      <c r="K44" s="20"/>
      <c r="L44" s="20"/>
      <c r="M44" s="20"/>
      <c r="N44" s="20"/>
    </row>
    <row r="45" spans="1:14" ht="15.5" x14ac:dyDescent="0.35">
      <c r="A45" s="8"/>
      <c r="B45" s="101" t="s">
        <v>28</v>
      </c>
      <c r="C45" s="102"/>
      <c r="D45" s="102"/>
      <c r="E45" s="102"/>
      <c r="F45" s="102"/>
      <c r="G45" s="102"/>
      <c r="H45" s="102"/>
      <c r="I45" s="102"/>
      <c r="J45" s="102"/>
      <c r="K45" s="102"/>
      <c r="L45" s="102"/>
      <c r="M45" s="102"/>
      <c r="N45" s="103"/>
    </row>
    <row r="46" spans="1:14" s="13" customFormat="1" x14ac:dyDescent="0.35">
      <c r="A46" s="67"/>
      <c r="B46" s="150" t="s">
        <v>33</v>
      </c>
      <c r="C46" s="151"/>
      <c r="D46" s="152"/>
      <c r="E46" s="106" t="s">
        <v>32</v>
      </c>
      <c r="F46" s="105"/>
      <c r="G46" s="68" t="s">
        <v>37</v>
      </c>
      <c r="H46" s="106" t="s">
        <v>29</v>
      </c>
      <c r="I46" s="104"/>
      <c r="J46" s="104"/>
      <c r="K46" s="105"/>
      <c r="L46" s="104" t="s">
        <v>30</v>
      </c>
      <c r="M46" s="104"/>
      <c r="N46" s="105"/>
    </row>
    <row r="47" spans="1:14" hidden="1" x14ac:dyDescent="0.35">
      <c r="B47" s="113"/>
      <c r="C47" s="114"/>
      <c r="D47" s="115"/>
      <c r="E47" s="149"/>
      <c r="F47" s="149"/>
      <c r="G47" s="59"/>
      <c r="H47" s="112"/>
      <c r="I47" s="110"/>
      <c r="J47" s="110"/>
      <c r="K47" s="111"/>
      <c r="L47" s="110"/>
      <c r="M47" s="110"/>
      <c r="N47" s="111"/>
    </row>
    <row r="48" spans="1:14" x14ac:dyDescent="0.35">
      <c r="B48" s="113" t="s">
        <v>59</v>
      </c>
      <c r="C48" s="114"/>
      <c r="D48" s="115"/>
      <c r="E48" s="149" t="s">
        <v>56</v>
      </c>
      <c r="F48" s="149"/>
      <c r="G48" s="69" t="s">
        <v>51</v>
      </c>
      <c r="H48" s="83">
        <v>57521395</v>
      </c>
      <c r="I48" s="84"/>
      <c r="J48" s="84"/>
      <c r="K48" s="85"/>
      <c r="L48" s="84">
        <v>3736200</v>
      </c>
      <c r="M48" s="84"/>
      <c r="N48" s="85"/>
    </row>
    <row r="49" spans="2:14" x14ac:dyDescent="0.35">
      <c r="B49" s="78" t="s">
        <v>70</v>
      </c>
      <c r="C49" s="79"/>
      <c r="D49" s="80"/>
      <c r="E49" s="81" t="s">
        <v>71</v>
      </c>
      <c r="F49" s="82"/>
      <c r="G49" s="70" t="s">
        <v>51</v>
      </c>
      <c r="H49" s="75">
        <v>55076303</v>
      </c>
      <c r="I49" s="76"/>
      <c r="J49" s="76"/>
      <c r="K49" s="77"/>
      <c r="L49" s="75">
        <v>3384063</v>
      </c>
      <c r="M49" s="76"/>
      <c r="N49" s="77"/>
    </row>
    <row r="50" spans="2:14" x14ac:dyDescent="0.35">
      <c r="B50" s="78"/>
      <c r="C50" s="79"/>
      <c r="D50" s="80"/>
      <c r="E50" s="81"/>
      <c r="F50" s="82"/>
      <c r="G50" s="71"/>
      <c r="H50" s="75"/>
      <c r="I50" s="76"/>
      <c r="J50" s="76"/>
      <c r="K50" s="77"/>
      <c r="L50" s="75"/>
      <c r="M50" s="76"/>
      <c r="N50" s="77"/>
    </row>
    <row r="51" spans="2:14" hidden="1" x14ac:dyDescent="0.35">
      <c r="B51" s="78"/>
      <c r="C51" s="79"/>
      <c r="D51" s="80"/>
      <c r="E51" s="81"/>
      <c r="F51" s="82"/>
      <c r="G51" s="71"/>
      <c r="H51" s="75"/>
      <c r="I51" s="76"/>
      <c r="J51" s="76"/>
      <c r="K51" s="77"/>
      <c r="L51" s="75"/>
      <c r="M51" s="76"/>
      <c r="N51" s="77"/>
    </row>
    <row r="52" spans="2:14" hidden="1" x14ac:dyDescent="0.35">
      <c r="B52" s="78"/>
      <c r="C52" s="79"/>
      <c r="D52" s="80"/>
      <c r="E52" s="81"/>
      <c r="F52" s="82"/>
      <c r="G52" s="71"/>
      <c r="H52" s="75"/>
      <c r="I52" s="76"/>
      <c r="J52" s="76"/>
      <c r="K52" s="77"/>
      <c r="L52" s="75"/>
      <c r="M52" s="76"/>
      <c r="N52" s="77"/>
    </row>
    <row r="53" spans="2:14" hidden="1" x14ac:dyDescent="0.35">
      <c r="B53" s="78"/>
      <c r="C53" s="79"/>
      <c r="D53" s="80"/>
      <c r="E53" s="81"/>
      <c r="F53" s="82"/>
      <c r="G53" s="71"/>
      <c r="H53" s="75"/>
      <c r="I53" s="76"/>
      <c r="J53" s="76"/>
      <c r="K53" s="77"/>
      <c r="L53" s="75"/>
      <c r="M53" s="76"/>
      <c r="N53" s="77"/>
    </row>
    <row r="54" spans="2:14" hidden="1" x14ac:dyDescent="0.35">
      <c r="B54" s="78"/>
      <c r="C54" s="79"/>
      <c r="D54" s="80"/>
      <c r="E54" s="81"/>
      <c r="F54" s="82"/>
      <c r="G54" s="71"/>
      <c r="H54" s="75"/>
      <c r="I54" s="76"/>
      <c r="J54" s="76"/>
      <c r="K54" s="77"/>
      <c r="L54" s="160"/>
      <c r="M54" s="161"/>
      <c r="N54" s="162"/>
    </row>
    <row r="55" spans="2:14" hidden="1" x14ac:dyDescent="0.35">
      <c r="B55" s="113"/>
      <c r="C55" s="114"/>
      <c r="D55" s="115"/>
      <c r="E55" s="149"/>
      <c r="F55" s="149"/>
      <c r="G55" s="69"/>
      <c r="H55" s="83"/>
      <c r="I55" s="84"/>
      <c r="J55" s="84"/>
      <c r="K55" s="85"/>
      <c r="L55" s="84"/>
      <c r="M55" s="84"/>
      <c r="N55" s="85"/>
    </row>
    <row r="56" spans="2:14" x14ac:dyDescent="0.35">
      <c r="B56" s="153"/>
      <c r="C56" s="154"/>
      <c r="D56" s="155"/>
      <c r="E56" s="156"/>
      <c r="F56" s="156"/>
      <c r="G56" s="60"/>
      <c r="H56" s="116"/>
      <c r="I56" s="116"/>
      <c r="J56" s="116"/>
      <c r="K56" s="117"/>
      <c r="L56" s="118"/>
      <c r="M56" s="116"/>
      <c r="N56" s="117"/>
    </row>
    <row r="57" spans="2:14" x14ac:dyDescent="0.35">
      <c r="B57" s="42"/>
      <c r="C57" s="42"/>
      <c r="D57" s="42"/>
      <c r="E57" s="43"/>
      <c r="F57" s="44" t="s">
        <v>31</v>
      </c>
      <c r="G57" s="50"/>
      <c r="H57" s="97">
        <f>SUM(H47:K56)-H56</f>
        <v>112597698</v>
      </c>
      <c r="I57" s="98"/>
      <c r="J57" s="98"/>
      <c r="K57" s="99"/>
      <c r="L57" s="97">
        <f>SUM(L47:N56)-L56</f>
        <v>7120263</v>
      </c>
      <c r="M57" s="98"/>
      <c r="N57" s="99"/>
    </row>
    <row r="58" spans="2:14" ht="15" customHeight="1" x14ac:dyDescent="0.35">
      <c r="B58" s="72" t="s">
        <v>69</v>
      </c>
      <c r="C58" s="73"/>
      <c r="D58" s="73"/>
      <c r="E58" s="48"/>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96" t="s">
        <v>13</v>
      </c>
      <c r="K60" s="96"/>
      <c r="L60" s="96"/>
      <c r="M60" s="96"/>
      <c r="N60" s="96"/>
    </row>
    <row r="61" spans="2:14" ht="15.5" x14ac:dyDescent="0.35">
      <c r="B61" s="13" t="s">
        <v>29</v>
      </c>
      <c r="C61" s="1"/>
      <c r="D61" s="1"/>
      <c r="E61" s="137">
        <v>52500000</v>
      </c>
      <c r="F61" s="137"/>
      <c r="G61" s="137"/>
      <c r="H61" s="1"/>
      <c r="I61" s="13"/>
      <c r="J61" s="163" t="s">
        <v>36</v>
      </c>
      <c r="K61" s="164">
        <f>(((((E62*(E63/12))*E61)/100)+E61)/E63)</f>
        <v>4987500</v>
      </c>
      <c r="L61" s="164"/>
      <c r="M61" s="164"/>
      <c r="N61" s="164"/>
    </row>
    <row r="62" spans="2:14" ht="18.5" x14ac:dyDescent="0.35">
      <c r="B62" s="13" t="s">
        <v>2</v>
      </c>
      <c r="C62" s="20"/>
      <c r="D62" s="20"/>
      <c r="E62" s="64">
        <v>14</v>
      </c>
      <c r="F62" s="33">
        <v>14</v>
      </c>
      <c r="G62" s="33">
        <v>15</v>
      </c>
      <c r="H62" s="16"/>
      <c r="I62" s="16" t="s">
        <v>3</v>
      </c>
      <c r="J62" s="66" t="s">
        <v>54</v>
      </c>
      <c r="K62" s="139">
        <f>(((((F62*(F63/12))*E61)/100)+E61)/F63)</f>
        <v>2800000</v>
      </c>
      <c r="L62" s="139"/>
      <c r="M62" s="139"/>
      <c r="N62" s="139"/>
    </row>
    <row r="63" spans="2:14" ht="15" customHeight="1" x14ac:dyDescent="0.35">
      <c r="B63" s="13" t="s">
        <v>11</v>
      </c>
      <c r="C63" s="20"/>
      <c r="D63" s="20"/>
      <c r="E63" s="65">
        <v>12</v>
      </c>
      <c r="F63" s="18">
        <v>24</v>
      </c>
      <c r="G63" s="18">
        <v>36</v>
      </c>
      <c r="H63" s="13"/>
      <c r="I63" s="49"/>
      <c r="J63" s="165" t="s">
        <v>57</v>
      </c>
      <c r="K63" s="139">
        <f>(((((G62*(G63/12))*E61)/100)+E61)/G63)</f>
        <v>2114583.3333333335</v>
      </c>
      <c r="L63" s="139"/>
      <c r="M63" s="139"/>
      <c r="N63" s="139"/>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96">
        <v>75000000</v>
      </c>
      <c r="F65" s="96"/>
      <c r="G65" s="96"/>
      <c r="H65" s="13"/>
      <c r="I65" s="13"/>
      <c r="J65" s="95"/>
      <c r="K65" s="95"/>
      <c r="L65" s="95"/>
      <c r="M65" s="95"/>
      <c r="N65" s="95"/>
    </row>
    <row r="66" spans="2:14" ht="15" customHeight="1" x14ac:dyDescent="0.35">
      <c r="B66" s="13" t="s">
        <v>9</v>
      </c>
      <c r="C66" s="20"/>
      <c r="D66" s="20"/>
      <c r="E66" s="138">
        <v>70</v>
      </c>
      <c r="F66" s="138"/>
      <c r="G66" s="63" t="s">
        <v>3</v>
      </c>
      <c r="H66" s="38"/>
      <c r="I66" s="13"/>
      <c r="J66" s="95"/>
      <c r="K66" s="95"/>
      <c r="L66" s="95"/>
      <c r="M66" s="95"/>
      <c r="N66" s="95"/>
    </row>
    <row r="67" spans="2:14" ht="18.5" x14ac:dyDescent="0.35">
      <c r="B67" s="13" t="s">
        <v>10</v>
      </c>
      <c r="C67" s="20"/>
      <c r="D67" s="20"/>
      <c r="E67" s="96">
        <f>E65*E66/100</f>
        <v>52500000</v>
      </c>
      <c r="F67" s="96"/>
      <c r="G67" s="96"/>
      <c r="H67" s="13"/>
      <c r="I67" s="13"/>
      <c r="J67" s="11"/>
      <c r="K67" s="12"/>
      <c r="L67" s="12"/>
      <c r="M67" s="12"/>
      <c r="N67" s="4"/>
    </row>
    <row r="68" spans="2:14" ht="18.5" x14ac:dyDescent="0.35">
      <c r="B68" s="13"/>
      <c r="C68" s="20"/>
      <c r="D68" s="20"/>
      <c r="E68" s="61"/>
      <c r="F68" s="61"/>
      <c r="G68" s="61"/>
      <c r="H68" s="13"/>
      <c r="I68" s="13"/>
      <c r="J68" s="11"/>
      <c r="K68" s="12"/>
      <c r="L68" s="12"/>
      <c r="M68" s="12"/>
      <c r="N68" s="4"/>
    </row>
    <row r="69" spans="2:14" ht="15" customHeight="1" x14ac:dyDescent="0.35">
      <c r="B69" s="7" t="s">
        <v>25</v>
      </c>
      <c r="C69" s="12"/>
      <c r="D69" s="9"/>
      <c r="E69" s="12"/>
      <c r="G69" s="20"/>
      <c r="H69" s="13"/>
      <c r="I69" s="13"/>
      <c r="J69" s="13"/>
      <c r="K69" s="20"/>
      <c r="L69" s="20"/>
      <c r="M69" s="20"/>
      <c r="N69" s="20"/>
    </row>
    <row r="70" spans="2:14" ht="15.5" x14ac:dyDescent="0.35">
      <c r="B70" s="30" t="s">
        <v>73</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50</v>
      </c>
      <c r="D72" s="9"/>
      <c r="E72" s="12"/>
      <c r="F72" s="31" t="s">
        <v>72</v>
      </c>
      <c r="G72" s="20"/>
      <c r="H72" s="11"/>
      <c r="I72" s="9"/>
      <c r="J72" s="12"/>
      <c r="K72" s="31"/>
      <c r="L72" s="20"/>
      <c r="M72" s="20"/>
      <c r="N72" s="20"/>
    </row>
    <row r="73" spans="2:14" ht="18.5" x14ac:dyDescent="0.35">
      <c r="B73" s="4"/>
      <c r="C73" s="11" t="s">
        <v>27</v>
      </c>
      <c r="D73" s="9"/>
      <c r="E73" s="12"/>
      <c r="F73" s="31" t="s">
        <v>74</v>
      </c>
      <c r="G73" s="20"/>
      <c r="H73" s="11"/>
      <c r="I73" s="9"/>
      <c r="J73" s="12"/>
      <c r="K73" s="31"/>
      <c r="L73" s="20"/>
      <c r="M73" s="20"/>
      <c r="N73" s="20"/>
    </row>
    <row r="74" spans="2:14" customFormat="1" x14ac:dyDescent="0.35"/>
    <row r="75" spans="2:14" customFormat="1" x14ac:dyDescent="0.35">
      <c r="B75" s="157" t="s">
        <v>42</v>
      </c>
      <c r="C75" s="158"/>
      <c r="D75" s="158"/>
      <c r="E75" s="158"/>
      <c r="F75" s="158"/>
      <c r="G75" s="158"/>
      <c r="H75" s="158"/>
      <c r="I75" s="158"/>
      <c r="J75" s="158"/>
      <c r="K75" s="158"/>
      <c r="L75" s="158"/>
      <c r="M75" s="158"/>
      <c r="N75" s="159"/>
    </row>
    <row r="76" spans="2:14" customFormat="1" x14ac:dyDescent="0.35">
      <c r="B76" s="45"/>
      <c r="C76" s="31" t="s">
        <v>43</v>
      </c>
      <c r="D76" s="7"/>
      <c r="E76" s="7"/>
      <c r="F76" s="7"/>
      <c r="G76" s="7"/>
      <c r="H76" s="7"/>
      <c r="I76" s="7"/>
      <c r="J76" s="7"/>
      <c r="K76" s="1"/>
      <c r="L76" s="1"/>
      <c r="M76" s="1"/>
      <c r="N76" s="10"/>
    </row>
    <row r="77" spans="2:14" customFormat="1" x14ac:dyDescent="0.35">
      <c r="B77" s="45"/>
      <c r="C77" s="140">
        <f>K33-K39-K41</f>
        <v>21343349.950000003</v>
      </c>
      <c r="D77" s="141"/>
      <c r="E77" s="141"/>
      <c r="F77" s="141"/>
      <c r="G77" s="142" t="s">
        <v>14</v>
      </c>
      <c r="H77" s="142">
        <v>1</v>
      </c>
      <c r="I77" s="143">
        <f>C77/C78*H77</f>
        <v>1.7627822703500229</v>
      </c>
      <c r="J77" s="144"/>
      <c r="K77" s="1"/>
      <c r="L77" s="1"/>
      <c r="M77" s="1"/>
      <c r="N77" s="10"/>
    </row>
    <row r="78" spans="2:14" customFormat="1" x14ac:dyDescent="0.35">
      <c r="B78" s="45"/>
      <c r="C78" s="147">
        <f>K61+L57</f>
        <v>12107763</v>
      </c>
      <c r="D78" s="148"/>
      <c r="E78" s="148"/>
      <c r="F78" s="148"/>
      <c r="G78" s="142"/>
      <c r="H78" s="142"/>
      <c r="I78" s="145"/>
      <c r="J78" s="146"/>
      <c r="K78" s="1"/>
      <c r="L78" s="1"/>
      <c r="M78" s="1"/>
      <c r="N78" s="10"/>
    </row>
    <row r="79" spans="2:14" ht="15" customHeight="1" x14ac:dyDescent="0.35">
      <c r="B79" s="46"/>
      <c r="C79" s="56" t="s">
        <v>44</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75</v>
      </c>
      <c r="J82" s="19"/>
      <c r="K82" s="19"/>
      <c r="L82" s="19"/>
      <c r="M82" s="19"/>
      <c r="N82" s="19"/>
    </row>
    <row r="83" spans="2:14" ht="15" customHeight="1" x14ac:dyDescent="0.35">
      <c r="D83" s="7" t="s">
        <v>49</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22</v>
      </c>
      <c r="C85" s="19"/>
      <c r="D85" s="19"/>
      <c r="E85" s="19"/>
      <c r="F85" s="19"/>
      <c r="G85" s="19"/>
      <c r="H85" s="19"/>
      <c r="I85" s="19"/>
      <c r="J85" s="19"/>
      <c r="K85" s="19"/>
      <c r="L85" s="19"/>
      <c r="M85" s="19"/>
      <c r="N85" s="19"/>
    </row>
    <row r="86" spans="2:14" ht="15" customHeight="1" x14ac:dyDescent="0.35">
      <c r="B86" s="26" t="s">
        <v>47</v>
      </c>
      <c r="C86" s="7" t="s">
        <v>76</v>
      </c>
      <c r="D86" s="19"/>
      <c r="E86" s="19"/>
      <c r="F86" s="19"/>
      <c r="G86" s="166"/>
      <c r="H86" s="167"/>
      <c r="I86" s="25"/>
      <c r="J86" s="19"/>
      <c r="K86" s="19"/>
      <c r="L86" s="19"/>
      <c r="M86" s="19"/>
      <c r="N86" s="19"/>
    </row>
    <row r="87" spans="2:14" ht="15" customHeight="1" x14ac:dyDescent="0.35">
      <c r="B87" s="26"/>
      <c r="C87" s="7" t="s">
        <v>23</v>
      </c>
      <c r="D87" s="19"/>
      <c r="E87" s="19"/>
      <c r="F87" s="19"/>
      <c r="G87" s="19"/>
      <c r="H87" s="19"/>
      <c r="I87" s="19"/>
      <c r="J87" s="19"/>
      <c r="K87" s="19"/>
      <c r="L87" s="19"/>
      <c r="M87" s="19"/>
      <c r="N87" s="19"/>
    </row>
    <row r="88" spans="2:14" ht="15" customHeight="1" x14ac:dyDescent="0.35">
      <c r="B88" s="26"/>
      <c r="C88" s="7" t="s">
        <v>24</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77</v>
      </c>
      <c r="G92" s="4"/>
      <c r="H92" s="2"/>
      <c r="K92" s="5" t="s">
        <v>7</v>
      </c>
      <c r="L92" s="1"/>
      <c r="M92" s="1"/>
      <c r="N92" s="1"/>
    </row>
    <row r="93" spans="2:14" ht="15" customHeight="1" x14ac:dyDescent="0.35">
      <c r="B93" s="31" t="s">
        <v>53</v>
      </c>
      <c r="G93" s="4"/>
      <c r="H93" s="2"/>
      <c r="K93" s="31" t="s">
        <v>60</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58</v>
      </c>
      <c r="G97" s="4"/>
      <c r="H97" s="2"/>
      <c r="K97" s="53" t="s">
        <v>52</v>
      </c>
      <c r="L97" s="1"/>
      <c r="M97" s="1"/>
      <c r="N97" s="1"/>
    </row>
    <row r="98" spans="2:14" x14ac:dyDescent="0.35">
      <c r="K98" s="20"/>
      <c r="L98" s="20"/>
      <c r="M98" s="20"/>
      <c r="N98" s="20"/>
    </row>
    <row r="100" spans="2:14" x14ac:dyDescent="0.35">
      <c r="B100" s="134" t="s">
        <v>34</v>
      </c>
      <c r="C100" s="135"/>
      <c r="D100" s="135"/>
      <c r="E100" s="135"/>
      <c r="F100" s="135"/>
      <c r="G100" s="135"/>
      <c r="H100" s="135"/>
      <c r="I100" s="135"/>
      <c r="J100" s="135"/>
      <c r="K100" s="135"/>
      <c r="L100" s="135"/>
      <c r="M100" s="135"/>
      <c r="N100" s="136"/>
    </row>
    <row r="101" spans="2:14" x14ac:dyDescent="0.35">
      <c r="B101" s="45" t="s">
        <v>78</v>
      </c>
      <c r="N101" s="8"/>
    </row>
    <row r="102" spans="2:14" x14ac:dyDescent="0.35">
      <c r="B102" s="45" t="s">
        <v>79</v>
      </c>
      <c r="H102" s="13" t="s">
        <v>55</v>
      </c>
      <c r="N102" s="8"/>
    </row>
    <row r="103" spans="2:14" x14ac:dyDescent="0.35">
      <c r="B103" s="45" t="s">
        <v>80</v>
      </c>
      <c r="E103" s="13"/>
      <c r="N103" s="8"/>
    </row>
    <row r="104" spans="2:14" x14ac:dyDescent="0.35">
      <c r="B104" s="45"/>
      <c r="E104" s="13"/>
      <c r="G104" s="7" t="s">
        <v>81</v>
      </c>
      <c r="N104" s="8"/>
    </row>
    <row r="105" spans="2:14" x14ac:dyDescent="0.35">
      <c r="B105" s="46"/>
      <c r="C105" s="15"/>
      <c r="D105" s="15"/>
      <c r="E105" s="74"/>
      <c r="F105" s="15"/>
      <c r="G105" s="15"/>
      <c r="H105" s="15"/>
      <c r="I105" s="15"/>
      <c r="J105" s="15"/>
      <c r="K105" s="15"/>
      <c r="L105" s="15"/>
      <c r="M105" s="15"/>
      <c r="N105" s="47"/>
    </row>
  </sheetData>
  <mergeCells count="86">
    <mergeCell ref="L49:N49"/>
    <mergeCell ref="B54:D54"/>
    <mergeCell ref="E54:F54"/>
    <mergeCell ref="H54:K54"/>
    <mergeCell ref="L54:N54"/>
    <mergeCell ref="B53:D53"/>
    <mergeCell ref="E53:F53"/>
    <mergeCell ref="H53:K53"/>
    <mergeCell ref="L53:N53"/>
    <mergeCell ref="B50:D50"/>
    <mergeCell ref="E50:F50"/>
    <mergeCell ref="H50:K50"/>
    <mergeCell ref="L50:N50"/>
    <mergeCell ref="B51:D51"/>
    <mergeCell ref="E51:F51"/>
    <mergeCell ref="H51:K51"/>
    <mergeCell ref="L55:N55"/>
    <mergeCell ref="C78:F78"/>
    <mergeCell ref="E47:F47"/>
    <mergeCell ref="B46:D46"/>
    <mergeCell ref="B56:D56"/>
    <mergeCell ref="E56:F56"/>
    <mergeCell ref="E46:F46"/>
    <mergeCell ref="B55:D55"/>
    <mergeCell ref="E55:F55"/>
    <mergeCell ref="B75:N75"/>
    <mergeCell ref="B48:D48"/>
    <mergeCell ref="E48:F48"/>
    <mergeCell ref="H48:K48"/>
    <mergeCell ref="B49:D49"/>
    <mergeCell ref="E49:F49"/>
    <mergeCell ref="H49:K49"/>
    <mergeCell ref="B100:N100"/>
    <mergeCell ref="E61:G61"/>
    <mergeCell ref="E66:F66"/>
    <mergeCell ref="E67:G67"/>
    <mergeCell ref="E65:G65"/>
    <mergeCell ref="K61:N61"/>
    <mergeCell ref="K62:N62"/>
    <mergeCell ref="K63:N63"/>
    <mergeCell ref="C77:F77"/>
    <mergeCell ref="G77:G78"/>
    <mergeCell ref="H77:H78"/>
    <mergeCell ref="I77:J78"/>
    <mergeCell ref="K25:M25"/>
    <mergeCell ref="K26:N26"/>
    <mergeCell ref="K28:N28"/>
    <mergeCell ref="K29:M29"/>
    <mergeCell ref="K30:N30"/>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L51:N51"/>
    <mergeCell ref="B52:D52"/>
    <mergeCell ref="E52:F52"/>
    <mergeCell ref="H52:K52"/>
    <mergeCell ref="L52:N52"/>
  </mergeCells>
  <pageMargins left="1" right="0.4" top="1"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2026-07-31T06:26:25Z</dcterms:modified>
</cp:coreProperties>
</file>