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ACD716E2-3B8F-48EF-A7E3-931FDBABCD0C}"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Sheet2!$B$2:$N$113</definedName>
  </definedNames>
  <calcPr calcId="181029"/>
</workbook>
</file>

<file path=xl/calcChain.xml><?xml version="1.0" encoding="utf-8"?>
<calcChain xmlns="http://schemas.openxmlformats.org/spreadsheetml/2006/main">
  <c r="C86" i="2" l="1"/>
  <c r="K23" i="2"/>
  <c r="K24" i="2" l="1"/>
  <c r="K39" i="2" l="1"/>
  <c r="L64" i="2" l="1"/>
  <c r="H64" i="2"/>
  <c r="K30" i="2"/>
  <c r="K26" i="2" l="1"/>
  <c r="K33" i="2" l="1"/>
  <c r="C85" i="2" s="1"/>
  <c r="K69" i="2"/>
  <c r="K70" i="2"/>
  <c r="K68" i="2"/>
  <c r="I85" i="2" l="1"/>
  <c r="K43" i="2"/>
  <c r="E74" i="2" l="1"/>
</calcChain>
</file>

<file path=xl/sharedStrings.xml><?xml version="1.0" encoding="utf-8"?>
<sst xmlns="http://schemas.openxmlformats.org/spreadsheetml/2006/main" count="88" uniqueCount="80">
  <si>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</si>
  <si>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</si>
  <si>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</si>
  <si>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</si>
  <si>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</si>
  <si>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</si>
  <si>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</si>
  <si>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</si>
  <si>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</si>
  <si>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</si>
  <si>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</si>
  <si>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</si>
  <si>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</si>
  <si>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</si>
  <si>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</si>
  <si>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</si>
  <si>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</si>
  <si>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</si>
  <si>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</si>
  <si>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</si>
  <si>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</si>
  <si>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</si>
  <si>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</si>
  <si>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</si>
  <si>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</si>
  <si>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</si>
  <si>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</si>
  <si>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</si>
  <si>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</si>
  <si>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</si>
  <si>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</si>
  <si>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</si>
  <si>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</si>
  <si>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</si>
  <si>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</si>
  <si>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</si>
  <si>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</si>
  <si>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</si>
  <si>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</si>
  <si>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</si>
  <si>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</si>
  <si>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</si>
  <si>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</si>
  <si>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</si>
  <si>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</si>
  <si>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</si>
  <si>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</si>
  <si>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</si>
  <si>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</si>
  <si>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</si>
  <si>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</si>
  <si>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David Suryadi</t>
  </si>
  <si>
    <t>SPV Marketing / AO</t>
  </si>
  <si>
    <t>36 x</t>
  </si>
  <si>
    <t>Wiraswasta</t>
  </si>
  <si>
    <t>PLAFON / BAKI DEBET</t>
  </si>
  <si>
    <t>Kepala Cabang</t>
  </si>
  <si>
    <t xml:space="preserve">&gt;&gt;&gt; </t>
  </si>
  <si>
    <t>Tomo Widianto</t>
  </si>
  <si>
    <t>KETERANGAN :  Karakter + Kapasitas cukup</t>
  </si>
  <si>
    <t>(KAMU)</t>
  </si>
  <si>
    <t>OBAY SOBARI</t>
  </si>
  <si>
    <t>orang lain</t>
  </si>
  <si>
    <t>24 x</t>
  </si>
  <si>
    <t>MODAL KERJA</t>
  </si>
  <si>
    <t>Blok Desa RT 002 RW 001 Kel Padaherang Kec Sindangwangi Kab Majalengka</t>
  </si>
  <si>
    <t>Hasil Survey (Site Visit) : 03-08-2026</t>
  </si>
  <si>
    <t>Survey OTS ke tempat tinggal cadeb di kel padaherang kec sindangwangi kab majalengka, bertemu dengan cadeb. Cadeb dan istri asli warga setempat, cadeb dan keluarga dikenal dilingkungan sekitar, serta memiliki karakter yang cukup baik. Cadeb merupakan nasabah baru  BPR Cahaya Fajar. Pengajuan untuk penambahan modal usaha cadeb. Aset cadeb berupa 1 mobil pick up, 1 motor, dan 1 rumah.</t>
  </si>
  <si>
    <t>Penambahan modal usaha jual beli kelapa</t>
  </si>
  <si>
    <t>Usaha jual beli kelapa</t>
  </si>
  <si>
    <t>Cadeb memiliki usaha jual beli kelapa, sudah berjalan kurang lebih 7 tahun, cadeb menyuplai 3 kios penjual kelapa di daerah leuwimunding dan rajagaluh. Cadeb membeli kelapa dari daerah teja dan maja. Seminggu kirim 2 - 3 kali, sebanyak 700 sampai 800 butir kelapa. Cadeb membeli kelapa seharga 3000 per butir dan dijual seharga 5000 per butir.</t>
  </si>
  <si>
    <t xml:space="preserve"> &gt; Pendapatan bersih cadeb (700 butir *8 kali kirim* 2000)</t>
  </si>
  <si>
    <t>PNM</t>
  </si>
  <si>
    <t>KMK</t>
  </si>
  <si>
    <t>1</t>
  </si>
  <si>
    <t>1 Unit mobil Suzuki ST 150 Pick Up M/T Tahun 2009</t>
  </si>
  <si>
    <t>Jatiwangi, 03 Agustus 2026</t>
  </si>
  <si>
    <t>Acc : 31.500.000</t>
  </si>
  <si>
    <t>Bunga : 16 %</t>
  </si>
  <si>
    <t>Tenor : 36 Bulan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</si>
</sst>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39">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49" fontId="0" fillId="3" borderId="12" xfId="1" applyNumberFormat="1" applyFont="1" applyFill="1" applyBorder="1" applyAlignment="1">
      <alignment horizontal="center" vertical="center"/>
    </xf>
    <xf numFmtId="0" fontId="0" fillId="3" borderId="12" xfId="0" applyFill="1" applyBorder="1" applyAlignment="1">
      <alignment horizontal="center" vertical="center"/>
    </xf>
    <xf numFmtId="0" fontId="16" fillId="3" borderId="12" xfId="0"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0" fillId="0" borderId="12" xfId="0" applyBorder="1" applyAlignment="1">
      <alignment horizontal="center" vertical="center"/>
    </xf>
    <xf numFmtId="0" fontId="16" fillId="0" borderId="12" xfId="0" applyFont="1" applyBorder="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1" fillId="0" borderId="12" xfId="1" applyNumberFormat="1" applyFont="1" applyFill="1" applyBorder="1" applyAlignment="1">
      <alignment horizontal="center" vertical="center"/>
    </xf>
    <xf numFmtId="164" fontId="0" fillId="0" borderId="12" xfId="1" applyNumberFormat="1" applyFont="1" applyFill="1" applyBorder="1" applyAlignment="1">
      <alignment horizontal="center" vertical="center"/>
    </xf>
    <xf numFmtId="0" fontId="3" fillId="0" borderId="12" xfId="0" applyFont="1" applyBorder="1" applyAlignment="1">
      <alignment horizontal="center" vertical="center"/>
    </xf>
    <xf numFmtId="0" fontId="15" fillId="0" borderId="12" xfId="0" applyFont="1" applyBorder="1" applyAlignment="1">
      <alignment horizontal="center" vertical="center"/>
    </xf>
    <xf numFmtId="0" fontId="0" fillId="0" borderId="12" xfId="0" applyBorder="1" applyAlignment="1">
      <alignment horizontal="center" vertical="center" wrapText="1"/>
    </xf>
    <xf numFmtId="164" fontId="1" fillId="3" borderId="12"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4" fillId="0" borderId="0" xfId="0" applyFont="1" applyFill="1" applyAlignment="1">
      <alignment horizontal="center"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3"/>
  <sheetViews>
    <sheetView tabSelected="1" topLeftCell="A96" zoomScaleNormal="100" workbookViewId="0">
      <selection activeCell="H115" sqref="H115"/>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01" t="s">
        <v>19</v>
      </c>
      <c r="C2" s="101"/>
      <c r="D2" s="101"/>
      <c r="E2" s="101"/>
      <c r="F2" s="101"/>
      <c r="G2" s="101"/>
      <c r="H2" s="101"/>
      <c r="I2" s="101"/>
      <c r="J2" s="101"/>
      <c r="K2" s="101"/>
      <c r="L2" s="101"/>
      <c r="M2" s="101"/>
      <c r="N2" s="101"/>
    </row>
    <row r="3" spans="2:14" ht="18.75" customHeight="1" x14ac:dyDescent="0.35">
      <c r="B3" s="107" t="s">
        <v>61</v>
      </c>
      <c r="C3" s="107"/>
      <c r="D3" s="107"/>
      <c r="E3" s="107"/>
      <c r="F3" s="107"/>
      <c r="G3" s="107"/>
      <c r="H3" s="107"/>
      <c r="I3" s="107"/>
      <c r="J3" s="107"/>
      <c r="K3" s="107"/>
      <c r="L3" s="107"/>
      <c r="M3" s="107"/>
      <c r="N3" s="107"/>
    </row>
    <row r="4" spans="2:14" x14ac:dyDescent="0.35">
      <c r="B4" s="104" t="s">
        <v>65</v>
      </c>
      <c r="C4" s="105"/>
      <c r="D4" s="105"/>
      <c r="E4" s="105"/>
      <c r="F4" s="105"/>
      <c r="G4" s="105"/>
      <c r="H4" s="105"/>
      <c r="I4" s="105"/>
      <c r="J4" s="105"/>
      <c r="K4" s="105"/>
      <c r="L4" s="105"/>
      <c r="M4" s="105"/>
      <c r="N4" s="106"/>
    </row>
    <row r="5" spans="2:14" x14ac:dyDescent="0.35">
      <c r="B5" s="103" t="s">
        <v>68</v>
      </c>
      <c r="C5" s="103"/>
      <c r="D5" s="103"/>
      <c r="E5" s="103"/>
      <c r="F5" s="103"/>
      <c r="G5" s="103"/>
      <c r="H5" s="103"/>
      <c r="I5" s="103"/>
      <c r="J5" s="103"/>
      <c r="K5" s="103"/>
      <c r="L5" s="103"/>
      <c r="M5" s="103"/>
      <c r="N5" s="103"/>
    </row>
    <row r="6" spans="2:14" ht="5.15" customHeight="1" x14ac:dyDescent="0.35">
      <c r="B6" s="21"/>
      <c r="C6" s="21"/>
      <c r="D6" s="21"/>
      <c r="E6" s="21"/>
      <c r="F6" s="21"/>
      <c r="G6" s="21"/>
      <c r="H6" s="21"/>
      <c r="I6" s="21"/>
      <c r="J6" s="21"/>
      <c r="K6" s="21"/>
      <c r="L6" s="21"/>
      <c r="M6" s="21"/>
      <c r="N6" s="21"/>
    </row>
    <row r="7" spans="2:14" s="23" customFormat="1" ht="13" x14ac:dyDescent="0.35">
      <c r="B7" s="22" t="s">
        <v>4</v>
      </c>
      <c r="C7" s="23" t="s">
        <v>15</v>
      </c>
      <c r="F7" s="22"/>
      <c r="G7" s="23" t="s">
        <v>18</v>
      </c>
      <c r="I7" s="22" t="s">
        <v>4</v>
      </c>
      <c r="J7" s="23" t="s">
        <v>16</v>
      </c>
      <c r="L7" s="22"/>
      <c r="M7" s="23" t="s">
        <v>17</v>
      </c>
    </row>
    <row r="9" spans="2:14" x14ac:dyDescent="0.35">
      <c r="B9" s="32" t="s">
        <v>66</v>
      </c>
      <c r="C9" s="6"/>
      <c r="D9" s="6"/>
      <c r="E9" s="6"/>
      <c r="F9" s="6"/>
      <c r="G9" s="6"/>
      <c r="H9" s="6"/>
      <c r="I9" s="6"/>
      <c r="J9" s="6"/>
      <c r="K9" s="6"/>
      <c r="L9" s="6"/>
      <c r="M9" s="6"/>
      <c r="N9" s="24"/>
    </row>
    <row r="10" spans="2:14" x14ac:dyDescent="0.35">
      <c r="B10" s="45" t="s">
        <v>20</v>
      </c>
      <c r="E10" s="22" t="s">
        <v>4</v>
      </c>
      <c r="F10" s="7" t="s">
        <v>54</v>
      </c>
      <c r="J10" s="22"/>
      <c r="K10" s="7" t="s">
        <v>48</v>
      </c>
      <c r="N10" s="8"/>
    </row>
    <row r="11" spans="2:14" ht="15.75" customHeight="1" x14ac:dyDescent="0.35">
      <c r="B11" s="108" t="s">
        <v>35</v>
      </c>
      <c r="C11" s="109"/>
      <c r="D11" s="109"/>
      <c r="E11" s="109"/>
      <c r="F11" s="109"/>
      <c r="G11" s="109"/>
      <c r="H11" s="109"/>
      <c r="I11" s="109"/>
      <c r="J11" s="109"/>
      <c r="K11" s="109"/>
      <c r="L11" s="109"/>
      <c r="M11" s="109"/>
      <c r="N11" s="110"/>
    </row>
    <row r="12" spans="2:14" x14ac:dyDescent="0.35">
      <c r="B12" s="114" t="s">
        <v>67</v>
      </c>
      <c r="C12" s="115"/>
      <c r="D12" s="115"/>
      <c r="E12" s="115"/>
      <c r="F12" s="115"/>
      <c r="G12" s="115"/>
      <c r="H12" s="115"/>
      <c r="I12" s="115"/>
      <c r="J12" s="115"/>
      <c r="K12" s="115"/>
      <c r="L12" s="115"/>
      <c r="M12" s="115"/>
      <c r="N12" s="116"/>
    </row>
    <row r="13" spans="2:14" x14ac:dyDescent="0.35">
      <c r="B13" s="117"/>
      <c r="C13" s="118"/>
      <c r="D13" s="118"/>
      <c r="E13" s="118"/>
      <c r="F13" s="118"/>
      <c r="G13" s="118"/>
      <c r="H13" s="118"/>
      <c r="I13" s="118"/>
      <c r="J13" s="118"/>
      <c r="K13" s="118"/>
      <c r="L13" s="118"/>
      <c r="M13" s="118"/>
      <c r="N13" s="119"/>
    </row>
    <row r="14" spans="2:14" x14ac:dyDescent="0.35">
      <c r="B14" s="117"/>
      <c r="C14" s="118"/>
      <c r="D14" s="118"/>
      <c r="E14" s="118"/>
      <c r="F14" s="118"/>
      <c r="G14" s="118"/>
      <c r="H14" s="118"/>
      <c r="I14" s="118"/>
      <c r="J14" s="118"/>
      <c r="K14" s="118"/>
      <c r="L14" s="118"/>
      <c r="M14" s="118"/>
      <c r="N14" s="119"/>
    </row>
    <row r="15" spans="2:14" x14ac:dyDescent="0.35">
      <c r="B15" s="117"/>
      <c r="C15" s="118"/>
      <c r="D15" s="118"/>
      <c r="E15" s="118"/>
      <c r="F15" s="118"/>
      <c r="G15" s="118"/>
      <c r="H15" s="118"/>
      <c r="I15" s="118"/>
      <c r="J15" s="118"/>
      <c r="K15" s="118"/>
      <c r="L15" s="118"/>
      <c r="M15" s="118"/>
      <c r="N15" s="119"/>
    </row>
    <row r="16" spans="2:14" ht="60" customHeight="1" x14ac:dyDescent="0.35">
      <c r="B16" s="120"/>
      <c r="C16" s="121"/>
      <c r="D16" s="121"/>
      <c r="E16" s="121"/>
      <c r="F16" s="121"/>
      <c r="G16" s="121"/>
      <c r="H16" s="121"/>
      <c r="I16" s="121"/>
      <c r="J16" s="121"/>
      <c r="K16" s="121"/>
      <c r="L16" s="121"/>
      <c r="M16" s="121"/>
      <c r="N16" s="122"/>
    </row>
    <row r="17" spans="2:15" x14ac:dyDescent="0.35">
      <c r="B17" s="111" t="s">
        <v>69</v>
      </c>
      <c r="C17" s="112"/>
      <c r="D17" s="112"/>
      <c r="E17" s="112"/>
      <c r="F17" s="112"/>
      <c r="G17" s="112"/>
      <c r="H17" s="112"/>
      <c r="I17" s="112"/>
      <c r="J17" s="112"/>
      <c r="K17" s="112"/>
      <c r="L17" s="112"/>
      <c r="M17" s="112"/>
      <c r="N17" s="113"/>
    </row>
    <row r="18" spans="2:15" ht="15" customHeight="1" x14ac:dyDescent="0.35">
      <c r="B18" s="114" t="s">
        <v>70</v>
      </c>
      <c r="C18" s="115"/>
      <c r="D18" s="115"/>
      <c r="E18" s="115"/>
      <c r="F18" s="115"/>
      <c r="G18" s="115"/>
      <c r="H18" s="115"/>
      <c r="I18" s="115"/>
      <c r="J18" s="115"/>
      <c r="K18" s="115"/>
      <c r="L18" s="115"/>
      <c r="M18" s="115"/>
      <c r="N18" s="116"/>
    </row>
    <row r="19" spans="2:15" x14ac:dyDescent="0.35">
      <c r="B19" s="117"/>
      <c r="C19" s="118"/>
      <c r="D19" s="118"/>
      <c r="E19" s="118"/>
      <c r="F19" s="118"/>
      <c r="G19" s="118"/>
      <c r="H19" s="118"/>
      <c r="I19" s="118"/>
      <c r="J19" s="118"/>
      <c r="K19" s="118"/>
      <c r="L19" s="118"/>
      <c r="M19" s="118"/>
      <c r="N19" s="119"/>
    </row>
    <row r="20" spans="2:15" ht="27" customHeight="1" x14ac:dyDescent="0.35">
      <c r="B20" s="117"/>
      <c r="C20" s="118"/>
      <c r="D20" s="118"/>
      <c r="E20" s="118"/>
      <c r="F20" s="118"/>
      <c r="G20" s="118"/>
      <c r="H20" s="118"/>
      <c r="I20" s="118"/>
      <c r="J20" s="118"/>
      <c r="K20" s="118"/>
      <c r="L20" s="118"/>
      <c r="M20" s="118"/>
      <c r="N20" s="119"/>
    </row>
    <row r="21" spans="2:15" ht="52" customHeight="1" x14ac:dyDescent="0.35">
      <c r="B21" s="120"/>
      <c r="C21" s="121"/>
      <c r="D21" s="121"/>
      <c r="E21" s="121"/>
      <c r="F21" s="121"/>
      <c r="G21" s="121"/>
      <c r="H21" s="121"/>
      <c r="I21" s="121"/>
      <c r="J21" s="121"/>
      <c r="K21" s="121"/>
      <c r="L21" s="121"/>
      <c r="M21" s="121"/>
      <c r="N21" s="122"/>
    </row>
    <row r="22" spans="2:15" x14ac:dyDescent="0.35">
      <c r="B22" s="13" t="s">
        <v>12</v>
      </c>
      <c r="C22" s="13"/>
      <c r="D22" s="13"/>
      <c r="E22" s="13"/>
      <c r="F22" s="9"/>
      <c r="G22" s="1"/>
      <c r="H22" s="1"/>
      <c r="I22" s="1"/>
      <c r="J22" s="1"/>
      <c r="K22" s="102"/>
      <c r="L22" s="102"/>
      <c r="M22" s="102"/>
      <c r="N22" s="102"/>
      <c r="O22" s="1"/>
    </row>
    <row r="23" spans="2:15" x14ac:dyDescent="0.35">
      <c r="B23" s="54" t="s">
        <v>71</v>
      </c>
      <c r="C23" s="13"/>
      <c r="D23" s="13"/>
      <c r="E23" s="13"/>
      <c r="F23" s="9"/>
      <c r="G23" s="64"/>
      <c r="H23" s="1"/>
      <c r="I23" s="1"/>
      <c r="J23" s="1"/>
      <c r="K23" s="80">
        <f>700*8*2000</f>
        <v>11200000</v>
      </c>
      <c r="L23" s="80"/>
      <c r="M23" s="80"/>
      <c r="N23" s="80"/>
      <c r="O23" s="1"/>
    </row>
    <row r="24" spans="2:15" x14ac:dyDescent="0.35">
      <c r="B24" s="54" t="s">
        <v>26</v>
      </c>
      <c r="F24" s="9"/>
      <c r="G24" s="1"/>
      <c r="H24" s="1"/>
      <c r="I24" s="1"/>
      <c r="J24" s="1"/>
      <c r="K24" s="102">
        <f>(K23*(100-K25))/100</f>
        <v>0</v>
      </c>
      <c r="L24" s="102"/>
      <c r="M24" s="102"/>
      <c r="N24" s="102"/>
      <c r="O24" s="1"/>
    </row>
    <row r="25" spans="2:15" x14ac:dyDescent="0.35">
      <c r="B25" s="7" t="s">
        <v>5</v>
      </c>
      <c r="F25" s="11"/>
      <c r="K25" s="124">
        <v>100</v>
      </c>
      <c r="L25" s="124"/>
      <c r="M25" s="124"/>
      <c r="N25" s="20" t="s">
        <v>3</v>
      </c>
      <c r="O25" s="1"/>
    </row>
    <row r="26" spans="2:15" ht="15" customHeight="1" x14ac:dyDescent="0.35">
      <c r="B26" s="13" t="s">
        <v>38</v>
      </c>
      <c r="K26" s="125">
        <f>K23*K25/100</f>
        <v>11200000</v>
      </c>
      <c r="L26" s="125"/>
      <c r="M26" s="125"/>
      <c r="N26" s="125"/>
    </row>
    <row r="27" spans="2:15" ht="4.5" customHeight="1" x14ac:dyDescent="0.35">
      <c r="B27" s="34"/>
      <c r="C27" s="35"/>
      <c r="D27" s="35"/>
      <c r="E27" s="35"/>
      <c r="F27" s="36"/>
      <c r="G27" s="35"/>
      <c r="H27" s="35"/>
      <c r="I27" s="35"/>
      <c r="J27" s="35"/>
      <c r="K27" s="37"/>
      <c r="L27" s="37"/>
      <c r="M27" s="37"/>
      <c r="N27" s="37"/>
    </row>
    <row r="28" spans="2:15" x14ac:dyDescent="0.35">
      <c r="B28" s="54" t="s">
        <v>57</v>
      </c>
      <c r="C28" s="13"/>
      <c r="D28" s="13"/>
      <c r="E28" s="13"/>
      <c r="F28" s="9"/>
      <c r="G28" s="64"/>
      <c r="H28" s="1"/>
      <c r="I28" s="1"/>
      <c r="J28" s="1"/>
      <c r="K28" s="80">
        <v>0</v>
      </c>
      <c r="L28" s="80"/>
      <c r="M28" s="80"/>
      <c r="N28" s="80"/>
    </row>
    <row r="29" spans="2:15" x14ac:dyDescent="0.35">
      <c r="B29" s="7" t="s">
        <v>5</v>
      </c>
      <c r="F29" s="11"/>
      <c r="K29" s="124">
        <v>0</v>
      </c>
      <c r="L29" s="124"/>
      <c r="M29" s="124"/>
      <c r="N29" s="20" t="s">
        <v>3</v>
      </c>
      <c r="O29" s="1"/>
    </row>
    <row r="30" spans="2:15" ht="13.5" customHeight="1" x14ac:dyDescent="0.35">
      <c r="B30" s="13" t="s">
        <v>39</v>
      </c>
      <c r="K30" s="125">
        <f>K28*K29/100</f>
        <v>0</v>
      </c>
      <c r="L30" s="125"/>
      <c r="M30" s="125"/>
      <c r="N30" s="125"/>
    </row>
    <row r="31" spans="2:15" ht="5.25" customHeight="1" x14ac:dyDescent="0.35">
      <c r="B31" s="53"/>
      <c r="C31" s="35"/>
      <c r="D31" s="35"/>
      <c r="E31" s="35"/>
      <c r="F31" s="35"/>
      <c r="G31" s="35"/>
      <c r="H31" s="35"/>
      <c r="I31" s="35"/>
      <c r="J31" s="35"/>
      <c r="K31" s="37"/>
      <c r="L31" s="37"/>
      <c r="M31" s="37"/>
      <c r="N31" s="37"/>
    </row>
    <row r="32" spans="2:15" ht="5.25" customHeight="1" x14ac:dyDescent="0.35">
      <c r="B32" s="53"/>
      <c r="C32" s="35"/>
      <c r="D32" s="35"/>
      <c r="E32" s="35"/>
      <c r="F32" s="35"/>
      <c r="G32" s="35"/>
      <c r="H32" s="35"/>
      <c r="I32" s="35"/>
      <c r="J32" s="35"/>
      <c r="K32" s="37"/>
      <c r="L32" s="37"/>
      <c r="M32" s="37"/>
      <c r="N32" s="37"/>
    </row>
    <row r="33" spans="1:14" ht="13.5" customHeight="1" x14ac:dyDescent="0.35">
      <c r="B33" s="13" t="s">
        <v>40</v>
      </c>
      <c r="K33" s="123">
        <f>K26+K30</f>
        <v>11200000</v>
      </c>
      <c r="L33" s="123"/>
      <c r="M33" s="123"/>
      <c r="N33" s="123"/>
    </row>
    <row r="34" spans="1:14" ht="13.5" customHeight="1" x14ac:dyDescent="0.35">
      <c r="B34" s="13"/>
      <c r="K34" s="20"/>
      <c r="L34" s="20"/>
      <c r="M34" s="20"/>
      <c r="N34" s="20"/>
    </row>
    <row r="35" spans="1:14" ht="13.5" customHeight="1" x14ac:dyDescent="0.35">
      <c r="B35" s="13" t="s">
        <v>41</v>
      </c>
      <c r="K35" s="20"/>
      <c r="L35" s="20"/>
      <c r="M35" s="20"/>
      <c r="N35" s="20"/>
    </row>
    <row r="36" spans="1:14" x14ac:dyDescent="0.35">
      <c r="B36" s="38" t="s">
        <v>1</v>
      </c>
      <c r="C36" s="38"/>
      <c r="D36" s="38"/>
      <c r="E36" s="38"/>
      <c r="F36" s="13"/>
      <c r="G36" s="13"/>
      <c r="K36" s="102">
        <v>2000000</v>
      </c>
      <c r="L36" s="102"/>
      <c r="M36" s="102"/>
      <c r="N36" s="102"/>
    </row>
    <row r="37" spans="1:14" x14ac:dyDescent="0.35">
      <c r="B37" s="7" t="s">
        <v>21</v>
      </c>
      <c r="C37" s="12"/>
      <c r="D37" s="12"/>
      <c r="E37" s="12"/>
      <c r="K37" s="102">
        <v>1500000</v>
      </c>
      <c r="L37" s="102"/>
      <c r="M37" s="102"/>
      <c r="N37" s="102"/>
    </row>
    <row r="38" spans="1:14" ht="5.15" customHeight="1" x14ac:dyDescent="0.35">
      <c r="B38" s="59"/>
      <c r="C38" s="60"/>
      <c r="D38" s="60"/>
      <c r="E38" s="60"/>
      <c r="F38" s="59"/>
      <c r="G38" s="59"/>
      <c r="H38" s="59"/>
      <c r="I38" s="59"/>
      <c r="J38" s="59"/>
      <c r="K38" s="56"/>
      <c r="L38" s="56"/>
      <c r="M38" s="56"/>
      <c r="N38" s="56"/>
    </row>
    <row r="39" spans="1:14" ht="15.5" x14ac:dyDescent="0.35">
      <c r="B39" s="13" t="s">
        <v>45</v>
      </c>
      <c r="C39" s="38"/>
      <c r="D39" s="38"/>
      <c r="E39" s="38"/>
      <c r="F39" s="9"/>
      <c r="K39" s="134">
        <f>K36+K37</f>
        <v>3500000</v>
      </c>
      <c r="L39" s="134"/>
      <c r="M39" s="134"/>
      <c r="N39" s="134"/>
    </row>
    <row r="40" spans="1:14" ht="15.5" x14ac:dyDescent="0.35">
      <c r="B40" s="13"/>
      <c r="C40" s="38"/>
      <c r="D40" s="38"/>
      <c r="E40" s="38"/>
      <c r="F40" s="9"/>
      <c r="K40" s="57"/>
      <c r="L40" s="57"/>
      <c r="M40" s="57"/>
      <c r="N40" s="57"/>
    </row>
    <row r="41" spans="1:14" x14ac:dyDescent="0.35">
      <c r="B41" s="13" t="s">
        <v>6</v>
      </c>
      <c r="C41" s="38"/>
      <c r="D41" s="38"/>
      <c r="E41" s="38"/>
      <c r="F41" s="13"/>
      <c r="K41" s="102">
        <v>5000000</v>
      </c>
      <c r="L41" s="102"/>
      <c r="M41" s="102"/>
      <c r="N41" s="102"/>
    </row>
    <row r="42" spans="1:14" ht="5.15" customHeight="1" x14ac:dyDescent="0.35">
      <c r="B42" s="59"/>
      <c r="C42" s="60"/>
      <c r="D42" s="60"/>
      <c r="E42" s="60"/>
      <c r="F42" s="59"/>
      <c r="G42" s="59"/>
      <c r="H42" s="59"/>
      <c r="I42" s="59"/>
      <c r="J42" s="59"/>
      <c r="K42" s="56"/>
      <c r="L42" s="56"/>
      <c r="M42" s="56"/>
      <c r="N42" s="56"/>
    </row>
    <row r="43" spans="1:14" ht="15" customHeight="1" x14ac:dyDescent="0.35">
      <c r="B43" s="12"/>
      <c r="C43" s="12"/>
      <c r="D43" s="12"/>
      <c r="E43" s="12"/>
      <c r="G43" s="40"/>
      <c r="H43" s="28"/>
      <c r="I43" s="28"/>
      <c r="J43" s="41" t="s">
        <v>46</v>
      </c>
      <c r="K43" s="126">
        <f>K36+K37+K41</f>
        <v>8500000</v>
      </c>
      <c r="L43" s="126"/>
      <c r="M43" s="126"/>
      <c r="N43" s="127"/>
    </row>
    <row r="44" spans="1:14" ht="15" customHeight="1" x14ac:dyDescent="0.35">
      <c r="B44" s="12"/>
      <c r="C44" s="12"/>
      <c r="D44" s="12"/>
      <c r="E44" s="12"/>
      <c r="J44" s="39"/>
      <c r="K44" s="20"/>
      <c r="L44" s="20"/>
      <c r="M44" s="20"/>
      <c r="N44" s="20"/>
    </row>
    <row r="45" spans="1:14" ht="15.5" x14ac:dyDescent="0.35">
      <c r="A45" s="8"/>
      <c r="B45" s="135" t="s">
        <v>28</v>
      </c>
      <c r="C45" s="136"/>
      <c r="D45" s="136"/>
      <c r="E45" s="136"/>
      <c r="F45" s="136"/>
      <c r="G45" s="136"/>
      <c r="H45" s="136"/>
      <c r="I45" s="136"/>
      <c r="J45" s="136"/>
      <c r="K45" s="136"/>
      <c r="L45" s="136"/>
      <c r="M45" s="136"/>
      <c r="N45" s="137"/>
    </row>
    <row r="46" spans="1:14" x14ac:dyDescent="0.35">
      <c r="A46" s="8"/>
      <c r="B46" s="130" t="s">
        <v>33</v>
      </c>
      <c r="C46" s="130"/>
      <c r="D46" s="130"/>
      <c r="E46" s="132" t="s">
        <v>32</v>
      </c>
      <c r="F46" s="132"/>
      <c r="G46" s="52" t="s">
        <v>37</v>
      </c>
      <c r="H46" s="132" t="s">
        <v>55</v>
      </c>
      <c r="I46" s="132"/>
      <c r="J46" s="132"/>
      <c r="K46" s="132"/>
      <c r="L46" s="132" t="s">
        <v>30</v>
      </c>
      <c r="M46" s="132"/>
      <c r="N46" s="132"/>
    </row>
    <row r="47" spans="1:14" x14ac:dyDescent="0.35">
      <c r="B47" s="99" t="s">
        <v>72</v>
      </c>
      <c r="C47" s="99"/>
      <c r="D47" s="99"/>
      <c r="E47" s="100" t="s">
        <v>73</v>
      </c>
      <c r="F47" s="100"/>
      <c r="G47" s="61" t="s">
        <v>74</v>
      </c>
      <c r="H47" s="128">
        <v>1890000</v>
      </c>
      <c r="I47" s="128"/>
      <c r="J47" s="128"/>
      <c r="K47" s="128"/>
      <c r="L47" s="128">
        <v>364583</v>
      </c>
      <c r="M47" s="128"/>
      <c r="N47" s="128"/>
    </row>
    <row r="48" spans="1:14" x14ac:dyDescent="0.35">
      <c r="B48" s="99"/>
      <c r="C48" s="99"/>
      <c r="D48" s="99"/>
      <c r="E48" s="100"/>
      <c r="F48" s="100"/>
      <c r="G48" s="61"/>
      <c r="H48" s="128"/>
      <c r="I48" s="128"/>
      <c r="J48" s="128"/>
      <c r="K48" s="128"/>
      <c r="L48" s="128"/>
      <c r="M48" s="128"/>
      <c r="N48" s="128"/>
    </row>
    <row r="49" spans="2:14" x14ac:dyDescent="0.35">
      <c r="B49" s="73"/>
      <c r="C49" s="73"/>
      <c r="D49" s="73"/>
      <c r="E49" s="74"/>
      <c r="F49" s="74"/>
      <c r="G49" s="72"/>
      <c r="H49" s="133"/>
      <c r="I49" s="133"/>
      <c r="J49" s="133"/>
      <c r="K49" s="133"/>
      <c r="L49" s="133"/>
      <c r="M49" s="133"/>
      <c r="N49" s="133"/>
    </row>
    <row r="50" spans="2:14" x14ac:dyDescent="0.35">
      <c r="B50" s="73"/>
      <c r="C50" s="73"/>
      <c r="D50" s="73"/>
      <c r="E50" s="74"/>
      <c r="F50" s="74"/>
      <c r="G50" s="72"/>
      <c r="H50" s="133"/>
      <c r="I50" s="133"/>
      <c r="J50" s="133"/>
      <c r="K50" s="133"/>
      <c r="L50" s="133"/>
      <c r="M50" s="133"/>
      <c r="N50" s="133"/>
    </row>
    <row r="51" spans="2:14" x14ac:dyDescent="0.35">
      <c r="B51" s="73"/>
      <c r="C51" s="73"/>
      <c r="D51" s="73"/>
      <c r="E51" s="74"/>
      <c r="F51" s="74"/>
      <c r="G51" s="72"/>
      <c r="H51" s="133"/>
      <c r="I51" s="133"/>
      <c r="J51" s="133"/>
      <c r="K51" s="133"/>
      <c r="L51" s="133"/>
      <c r="M51" s="133"/>
      <c r="N51" s="133"/>
    </row>
    <row r="52" spans="2:14" x14ac:dyDescent="0.35">
      <c r="B52" s="73"/>
      <c r="C52" s="73"/>
      <c r="D52" s="73"/>
      <c r="E52" s="74"/>
      <c r="F52" s="74"/>
      <c r="G52" s="72"/>
      <c r="H52" s="133"/>
      <c r="I52" s="133"/>
      <c r="J52" s="133"/>
      <c r="K52" s="133"/>
      <c r="L52" s="133"/>
      <c r="M52" s="133"/>
      <c r="N52" s="133"/>
    </row>
    <row r="53" spans="2:14" hidden="1" x14ac:dyDescent="0.35">
      <c r="B53" s="73"/>
      <c r="C53" s="73"/>
      <c r="D53" s="73"/>
      <c r="E53" s="74"/>
      <c r="F53" s="74"/>
      <c r="G53" s="70"/>
      <c r="H53" s="133"/>
      <c r="I53" s="133"/>
      <c r="J53" s="133"/>
      <c r="K53" s="133"/>
      <c r="L53" s="133"/>
      <c r="M53" s="133"/>
      <c r="N53" s="133"/>
    </row>
    <row r="54" spans="2:14" hidden="1" x14ac:dyDescent="0.35">
      <c r="B54" s="73"/>
      <c r="C54" s="73"/>
      <c r="D54" s="73"/>
      <c r="E54" s="74"/>
      <c r="F54" s="74"/>
      <c r="G54" s="70"/>
      <c r="H54" s="133"/>
      <c r="I54" s="133"/>
      <c r="J54" s="133"/>
      <c r="K54" s="133"/>
      <c r="L54" s="133"/>
      <c r="M54" s="133"/>
      <c r="N54" s="133"/>
    </row>
    <row r="55" spans="2:14" hidden="1" x14ac:dyDescent="0.35">
      <c r="B55" s="99"/>
      <c r="C55" s="99"/>
      <c r="D55" s="99"/>
      <c r="E55" s="100"/>
      <c r="F55" s="100"/>
      <c r="G55" s="69"/>
      <c r="H55" s="128"/>
      <c r="I55" s="128"/>
      <c r="J55" s="128"/>
      <c r="K55" s="128"/>
      <c r="L55" s="128"/>
      <c r="M55" s="128"/>
      <c r="N55" s="128"/>
    </row>
    <row r="56" spans="2:14" hidden="1" x14ac:dyDescent="0.35">
      <c r="B56" s="99"/>
      <c r="C56" s="99"/>
      <c r="D56" s="99"/>
      <c r="E56" s="100"/>
      <c r="F56" s="100"/>
      <c r="G56" s="69"/>
      <c r="H56" s="128"/>
      <c r="I56" s="128"/>
      <c r="J56" s="128"/>
      <c r="K56" s="128"/>
      <c r="L56" s="128"/>
      <c r="M56" s="128"/>
      <c r="N56" s="128"/>
    </row>
    <row r="57" spans="2:14" hidden="1" x14ac:dyDescent="0.35">
      <c r="B57" s="99"/>
      <c r="C57" s="99"/>
      <c r="D57" s="99"/>
      <c r="E57" s="100"/>
      <c r="F57" s="100"/>
      <c r="G57" s="69"/>
      <c r="H57" s="128"/>
      <c r="I57" s="128"/>
      <c r="J57" s="128"/>
      <c r="K57" s="128"/>
      <c r="L57" s="128"/>
      <c r="M57" s="128"/>
      <c r="N57" s="128"/>
    </row>
    <row r="58" spans="2:14" hidden="1" x14ac:dyDescent="0.35">
      <c r="B58" s="99"/>
      <c r="C58" s="99"/>
      <c r="D58" s="99"/>
      <c r="E58" s="100"/>
      <c r="F58" s="100"/>
      <c r="G58" s="69"/>
      <c r="H58" s="128"/>
      <c r="I58" s="128"/>
      <c r="J58" s="128"/>
      <c r="K58" s="128"/>
      <c r="L58" s="128"/>
      <c r="M58" s="128"/>
      <c r="N58" s="128"/>
    </row>
    <row r="59" spans="2:14" hidden="1" x14ac:dyDescent="0.35">
      <c r="B59" s="99"/>
      <c r="C59" s="99"/>
      <c r="D59" s="99"/>
      <c r="E59" s="100"/>
      <c r="F59" s="100"/>
      <c r="G59" s="69"/>
      <c r="H59" s="128"/>
      <c r="I59" s="128"/>
      <c r="J59" s="128"/>
      <c r="K59" s="128"/>
      <c r="L59" s="128"/>
      <c r="M59" s="128"/>
      <c r="N59" s="128"/>
    </row>
    <row r="60" spans="2:14" hidden="1" x14ac:dyDescent="0.35">
      <c r="B60" s="99"/>
      <c r="C60" s="99"/>
      <c r="D60" s="99"/>
      <c r="E60" s="100"/>
      <c r="F60" s="100"/>
      <c r="G60" s="69"/>
      <c r="H60" s="128"/>
      <c r="I60" s="128"/>
      <c r="J60" s="128"/>
      <c r="K60" s="128"/>
      <c r="L60" s="128"/>
      <c r="M60" s="128"/>
      <c r="N60" s="128"/>
    </row>
    <row r="61" spans="2:14" hidden="1" x14ac:dyDescent="0.35">
      <c r="B61" s="99"/>
      <c r="C61" s="99"/>
      <c r="D61" s="99"/>
      <c r="E61" s="131"/>
      <c r="F61" s="131"/>
      <c r="G61" s="61"/>
      <c r="H61" s="129"/>
      <c r="I61" s="129"/>
      <c r="J61" s="129"/>
      <c r="K61" s="129"/>
      <c r="L61" s="129"/>
      <c r="M61" s="129"/>
      <c r="N61" s="129"/>
    </row>
    <row r="62" spans="2:14" hidden="1" x14ac:dyDescent="0.35">
      <c r="B62" s="99"/>
      <c r="C62" s="99"/>
      <c r="D62" s="99"/>
      <c r="E62" s="131"/>
      <c r="F62" s="131"/>
      <c r="G62" s="61"/>
      <c r="H62" s="129"/>
      <c r="I62" s="129"/>
      <c r="J62" s="129"/>
      <c r="K62" s="129"/>
      <c r="L62" s="129"/>
      <c r="M62" s="129"/>
      <c r="N62" s="129"/>
    </row>
    <row r="63" spans="2:14" x14ac:dyDescent="0.35">
      <c r="B63" s="99"/>
      <c r="C63" s="99"/>
      <c r="D63" s="99"/>
      <c r="E63" s="131"/>
      <c r="F63" s="131"/>
      <c r="G63" s="61"/>
      <c r="H63" s="129"/>
      <c r="I63" s="129"/>
      <c r="J63" s="129"/>
      <c r="K63" s="129"/>
      <c r="L63" s="129"/>
      <c r="M63" s="129"/>
      <c r="N63" s="129"/>
    </row>
    <row r="64" spans="2:14" x14ac:dyDescent="0.35">
      <c r="B64" s="42"/>
      <c r="C64" s="42"/>
      <c r="D64" s="42"/>
      <c r="E64" s="43"/>
      <c r="F64" s="44" t="s">
        <v>31</v>
      </c>
      <c r="G64" s="51"/>
      <c r="H64" s="96">
        <f>SUM(H47:K63)-H63</f>
        <v>1890000</v>
      </c>
      <c r="I64" s="97"/>
      <c r="J64" s="97"/>
      <c r="K64" s="98"/>
      <c r="L64" s="96">
        <f>SUM(L47:N63)-L63</f>
        <v>364583</v>
      </c>
      <c r="M64" s="97"/>
      <c r="N64" s="98"/>
    </row>
    <row r="65" spans="2:14" ht="15" customHeight="1" x14ac:dyDescent="0.35">
      <c r="B65" s="62"/>
      <c r="C65" s="48"/>
      <c r="D65" s="48"/>
      <c r="E65" s="49"/>
      <c r="F65" s="39"/>
      <c r="G65" s="20"/>
      <c r="H65" s="20"/>
      <c r="I65" s="20"/>
      <c r="J65" s="20"/>
      <c r="K65" s="20"/>
      <c r="L65" s="20"/>
      <c r="M65" s="20"/>
      <c r="N65" s="20"/>
    </row>
    <row r="66" spans="2:14" x14ac:dyDescent="0.35">
      <c r="K66" s="1"/>
      <c r="L66" s="1"/>
      <c r="M66" s="1"/>
      <c r="N66" s="1"/>
    </row>
    <row r="67" spans="2:14" ht="18.5" x14ac:dyDescent="0.35">
      <c r="B67" s="14" t="s">
        <v>0</v>
      </c>
      <c r="C67" s="13"/>
      <c r="D67" s="13"/>
      <c r="E67" s="13"/>
      <c r="F67" s="13"/>
      <c r="G67" s="13"/>
      <c r="H67" s="13"/>
      <c r="I67" s="13"/>
      <c r="J67" s="80" t="s">
        <v>13</v>
      </c>
      <c r="K67" s="80"/>
      <c r="L67" s="80"/>
      <c r="M67" s="80"/>
      <c r="N67" s="80"/>
    </row>
    <row r="68" spans="2:14" ht="15.5" x14ac:dyDescent="0.35">
      <c r="B68" s="13" t="s">
        <v>29</v>
      </c>
      <c r="C68" s="1"/>
      <c r="D68" s="1"/>
      <c r="E68" s="78">
        <v>31500000</v>
      </c>
      <c r="F68" s="78"/>
      <c r="G68" s="78"/>
      <c r="H68" s="1"/>
      <c r="I68" s="13"/>
      <c r="J68" s="138" t="s">
        <v>36</v>
      </c>
      <c r="K68" s="82">
        <f>(((((E69*(E70/12))*E68)/100)+E68)/E70)</f>
        <v>3018750</v>
      </c>
      <c r="L68" s="82"/>
      <c r="M68" s="82"/>
      <c r="N68" s="82"/>
    </row>
    <row r="69" spans="2:14" ht="18.5" x14ac:dyDescent="0.35">
      <c r="B69" s="13" t="s">
        <v>2</v>
      </c>
      <c r="C69" s="20"/>
      <c r="D69" s="20"/>
      <c r="E69" s="33">
        <v>15</v>
      </c>
      <c r="F69" s="33">
        <v>15</v>
      </c>
      <c r="G69" s="66">
        <v>16</v>
      </c>
      <c r="H69" s="16"/>
      <c r="I69" s="16" t="s">
        <v>3</v>
      </c>
      <c r="J69" s="68" t="s">
        <v>63</v>
      </c>
      <c r="K69" s="82">
        <f>(((((F69*(F70/12))*E68)/100)+E68)/F70)</f>
        <v>1706250</v>
      </c>
      <c r="L69" s="82"/>
      <c r="M69" s="82"/>
      <c r="N69" s="82"/>
    </row>
    <row r="70" spans="2:14" ht="15" customHeight="1" x14ac:dyDescent="0.35">
      <c r="B70" s="13" t="s">
        <v>11</v>
      </c>
      <c r="C70" s="20"/>
      <c r="D70" s="20"/>
      <c r="E70" s="18">
        <v>12</v>
      </c>
      <c r="F70" s="18">
        <v>24</v>
      </c>
      <c r="G70" s="67">
        <v>36</v>
      </c>
      <c r="H70" s="13"/>
      <c r="I70" s="50"/>
      <c r="J70" s="71" t="s">
        <v>53</v>
      </c>
      <c r="K70" s="81">
        <f>(((((G69*(G70/12))*E68)/100)+E68)/G70)</f>
        <v>1295000</v>
      </c>
      <c r="L70" s="81"/>
      <c r="M70" s="81"/>
      <c r="N70" s="81"/>
    </row>
    <row r="71" spans="2:14" ht="15" customHeight="1" x14ac:dyDescent="0.35">
      <c r="B71" s="13"/>
      <c r="C71" s="20"/>
      <c r="D71" s="20"/>
      <c r="E71" s="18"/>
      <c r="F71" s="18"/>
      <c r="G71" s="18"/>
      <c r="H71" s="13"/>
      <c r="I71" s="13"/>
      <c r="J71" s="17"/>
      <c r="K71" s="20"/>
      <c r="L71" s="20"/>
      <c r="M71" s="20"/>
      <c r="N71" s="20"/>
    </row>
    <row r="72" spans="2:14" x14ac:dyDescent="0.35">
      <c r="B72" s="13" t="s">
        <v>8</v>
      </c>
      <c r="C72" s="20"/>
      <c r="D72" s="20"/>
      <c r="E72" s="80">
        <v>45000000</v>
      </c>
      <c r="F72" s="80"/>
      <c r="G72" s="80"/>
      <c r="H72" s="13"/>
      <c r="I72" s="13"/>
      <c r="J72" s="95"/>
      <c r="K72" s="95"/>
      <c r="L72" s="95"/>
      <c r="M72" s="95"/>
      <c r="N72" s="95"/>
    </row>
    <row r="73" spans="2:14" ht="15" customHeight="1" x14ac:dyDescent="0.35">
      <c r="B73" s="13" t="s">
        <v>9</v>
      </c>
      <c r="C73" s="20"/>
      <c r="D73" s="20"/>
      <c r="E73" s="79">
        <v>70</v>
      </c>
      <c r="F73" s="79"/>
      <c r="G73" s="65" t="s">
        <v>3</v>
      </c>
      <c r="H73" s="38"/>
      <c r="I73" s="13"/>
      <c r="J73" s="95"/>
      <c r="K73" s="95"/>
      <c r="L73" s="95"/>
      <c r="M73" s="95"/>
      <c r="N73" s="95"/>
    </row>
    <row r="74" spans="2:14" ht="18.5" x14ac:dyDescent="0.35">
      <c r="B74" s="13" t="s">
        <v>10</v>
      </c>
      <c r="C74" s="20"/>
      <c r="D74" s="20"/>
      <c r="E74" s="80">
        <f>E72*E73/100</f>
        <v>31500000</v>
      </c>
      <c r="F74" s="80"/>
      <c r="G74" s="80"/>
      <c r="H74" s="13"/>
      <c r="I74" s="13"/>
      <c r="J74" s="11"/>
      <c r="K74" s="12"/>
      <c r="L74" s="12"/>
      <c r="M74" s="12"/>
      <c r="N74" s="4"/>
    </row>
    <row r="75" spans="2:14" ht="18.5" x14ac:dyDescent="0.35">
      <c r="B75" s="13"/>
      <c r="C75" s="20"/>
      <c r="D75" s="20"/>
      <c r="E75" s="63"/>
      <c r="F75" s="63"/>
      <c r="G75" s="63"/>
      <c r="H75" s="13"/>
      <c r="I75" s="13"/>
      <c r="J75" s="11"/>
      <c r="K75" s="12"/>
      <c r="L75" s="12"/>
      <c r="M75" s="12"/>
      <c r="N75" s="4"/>
    </row>
    <row r="76" spans="2:14" ht="15" customHeight="1" x14ac:dyDescent="0.35">
      <c r="B76" s="7" t="s">
        <v>25</v>
      </c>
      <c r="C76" s="12"/>
      <c r="D76" s="9"/>
      <c r="E76" s="12"/>
      <c r="G76" s="20"/>
      <c r="H76" s="13"/>
      <c r="I76" s="13"/>
      <c r="J76" s="13"/>
      <c r="K76" s="20"/>
      <c r="L76" s="20"/>
      <c r="M76" s="20"/>
      <c r="N76" s="20"/>
    </row>
    <row r="77" spans="2:14" ht="15.5" x14ac:dyDescent="0.35">
      <c r="B77" s="30" t="s">
        <v>75</v>
      </c>
      <c r="C77" s="12"/>
      <c r="D77" s="9"/>
      <c r="E77" s="12"/>
      <c r="G77" s="20"/>
      <c r="H77" s="13"/>
      <c r="I77" s="13"/>
      <c r="J77" s="13"/>
      <c r="K77" s="20"/>
      <c r="L77" s="20"/>
      <c r="M77" s="20"/>
      <c r="N77" s="20"/>
    </row>
    <row r="78" spans="2:14" ht="15.5" x14ac:dyDescent="0.35">
      <c r="B78" s="30"/>
      <c r="C78" s="12"/>
      <c r="D78" s="9"/>
      <c r="E78" s="12"/>
      <c r="G78" s="20"/>
      <c r="H78" s="13"/>
      <c r="I78" s="13"/>
      <c r="J78" s="13"/>
      <c r="K78" s="20"/>
      <c r="L78" s="20"/>
      <c r="M78" s="20"/>
      <c r="N78" s="20"/>
    </row>
    <row r="79" spans="2:14" ht="15.5" x14ac:dyDescent="0.35">
      <c r="B79" s="30"/>
      <c r="C79" s="12"/>
      <c r="D79" s="9"/>
      <c r="E79" s="12"/>
      <c r="G79" s="20"/>
      <c r="H79" s="13"/>
      <c r="I79" s="13"/>
      <c r="J79" s="13"/>
      <c r="K79" s="20"/>
      <c r="L79" s="20"/>
      <c r="M79" s="20"/>
      <c r="N79" s="20"/>
    </row>
    <row r="80" spans="2:14" ht="18.5" x14ac:dyDescent="0.35">
      <c r="B80" s="4"/>
      <c r="C80" s="11" t="s">
        <v>50</v>
      </c>
      <c r="D80" s="9"/>
      <c r="E80" s="12"/>
      <c r="F80" s="31" t="s">
        <v>62</v>
      </c>
      <c r="G80" s="20"/>
      <c r="H80" s="11"/>
      <c r="I80" s="9"/>
      <c r="J80" s="12"/>
      <c r="K80" s="31"/>
      <c r="L80" s="20"/>
      <c r="M80" s="20"/>
      <c r="N80" s="20"/>
    </row>
    <row r="81" spans="2:14" ht="18.5" x14ac:dyDescent="0.35">
      <c r="B81" s="4"/>
      <c r="C81" s="11" t="s">
        <v>27</v>
      </c>
      <c r="D81" s="9"/>
      <c r="E81" s="12"/>
      <c r="F81" s="31" t="s">
        <v>62</v>
      </c>
      <c r="G81" s="20"/>
      <c r="H81" s="11"/>
      <c r="I81" s="9"/>
      <c r="J81" s="12"/>
      <c r="K81" s="31"/>
      <c r="L81" s="20"/>
      <c r="M81" s="20"/>
      <c r="N81" s="20"/>
    </row>
    <row r="82" spans="2:14" customFormat="1" x14ac:dyDescent="0.35"/>
    <row r="83" spans="2:14" customFormat="1" x14ac:dyDescent="0.35">
      <c r="B83" s="92" t="s">
        <v>42</v>
      </c>
      <c r="C83" s="93"/>
      <c r="D83" s="93"/>
      <c r="E83" s="93"/>
      <c r="F83" s="93"/>
      <c r="G83" s="93"/>
      <c r="H83" s="93"/>
      <c r="I83" s="93"/>
      <c r="J83" s="93"/>
      <c r="K83" s="93"/>
      <c r="L83" s="93"/>
      <c r="M83" s="93"/>
      <c r="N83" s="94"/>
    </row>
    <row r="84" spans="2:14" customFormat="1" x14ac:dyDescent="0.35">
      <c r="B84" s="45"/>
      <c r="C84" s="31" t="s">
        <v>43</v>
      </c>
      <c r="D84" s="7"/>
      <c r="E84" s="7"/>
      <c r="F84" s="7"/>
      <c r="G84" s="7"/>
      <c r="H84" s="7"/>
      <c r="I84" s="7"/>
      <c r="J84" s="7"/>
      <c r="K84" s="1"/>
      <c r="L84" s="1"/>
      <c r="M84" s="1"/>
      <c r="N84" s="10"/>
    </row>
    <row r="85" spans="2:14" customFormat="1" x14ac:dyDescent="0.35">
      <c r="B85" s="45"/>
      <c r="C85" s="83">
        <f>K33-K39-K41</f>
        <v>2700000</v>
      </c>
      <c r="D85" s="84"/>
      <c r="E85" s="84"/>
      <c r="F85" s="84"/>
      <c r="G85" s="85" t="s">
        <v>14</v>
      </c>
      <c r="H85" s="85">
        <v>1</v>
      </c>
      <c r="I85" s="86">
        <f>C85/C86*H85</f>
        <v>1.6269147129128221</v>
      </c>
      <c r="J85" s="87"/>
      <c r="K85" s="1"/>
      <c r="L85" s="1"/>
      <c r="M85" s="1"/>
      <c r="N85" s="10"/>
    </row>
    <row r="86" spans="2:14" customFormat="1" x14ac:dyDescent="0.35">
      <c r="B86" s="45"/>
      <c r="C86" s="90">
        <f>K70+L64</f>
        <v>1659583</v>
      </c>
      <c r="D86" s="91"/>
      <c r="E86" s="91"/>
      <c r="F86" s="91"/>
      <c r="G86" s="85"/>
      <c r="H86" s="85"/>
      <c r="I86" s="88"/>
      <c r="J86" s="89"/>
      <c r="K86" s="1"/>
      <c r="L86" s="1"/>
      <c r="M86" s="1"/>
      <c r="N86" s="10"/>
    </row>
    <row r="87" spans="2:14" ht="15" customHeight="1" x14ac:dyDescent="0.35">
      <c r="B87" s="46"/>
      <c r="C87" s="58" t="s">
        <v>44</v>
      </c>
      <c r="D87" s="15"/>
      <c r="E87" s="15"/>
      <c r="F87" s="15"/>
      <c r="G87" s="15"/>
      <c r="H87" s="15"/>
      <c r="I87" s="15"/>
      <c r="J87" s="15"/>
      <c r="K87" s="27"/>
      <c r="L87" s="27"/>
      <c r="M87" s="27"/>
      <c r="N87" s="29"/>
    </row>
    <row r="88" spans="2:14" ht="15" customHeight="1" x14ac:dyDescent="0.35">
      <c r="B88"/>
      <c r="C88"/>
      <c r="D88"/>
      <c r="E88"/>
      <c r="F88"/>
      <c r="G88"/>
      <c r="H88"/>
      <c r="I88"/>
      <c r="J88"/>
      <c r="K88"/>
      <c r="L88"/>
      <c r="M88"/>
      <c r="N88"/>
    </row>
    <row r="89" spans="2:14" ht="15" customHeight="1" x14ac:dyDescent="0.35">
      <c r="B89" s="19"/>
      <c r="C89" s="19"/>
      <c r="D89" s="19"/>
      <c r="E89" s="19"/>
      <c r="F89" s="19"/>
      <c r="G89" s="19"/>
      <c r="H89" s="19"/>
      <c r="I89" s="19"/>
      <c r="J89" s="19"/>
      <c r="K89" s="19"/>
      <c r="L89" s="19"/>
      <c r="M89" s="19"/>
      <c r="N89" s="19"/>
    </row>
    <row r="90" spans="2:14" ht="15" customHeight="1" x14ac:dyDescent="0.35">
      <c r="B90" s="3" t="s">
        <v>4</v>
      </c>
      <c r="C90" s="2" t="s">
        <v>59</v>
      </c>
      <c r="J90" s="19"/>
      <c r="K90" s="19"/>
      <c r="L90" s="19"/>
      <c r="M90" s="19"/>
      <c r="N90" s="19"/>
    </row>
    <row r="91" spans="2:14" ht="15" customHeight="1" x14ac:dyDescent="0.35">
      <c r="D91" s="7" t="s">
        <v>49</v>
      </c>
      <c r="J91" s="19"/>
      <c r="K91" s="19"/>
      <c r="L91" s="19"/>
      <c r="M91" s="19"/>
      <c r="N91" s="19"/>
    </row>
    <row r="92" spans="2:14" ht="15" customHeight="1" x14ac:dyDescent="0.35">
      <c r="B92" s="19"/>
      <c r="C92" s="19"/>
      <c r="D92" s="19"/>
      <c r="E92" s="19"/>
      <c r="F92" s="19"/>
      <c r="G92" s="19"/>
      <c r="H92" s="19"/>
      <c r="I92" s="19"/>
      <c r="J92" s="19"/>
      <c r="K92" s="19"/>
      <c r="L92" s="19"/>
      <c r="M92" s="19"/>
      <c r="N92" s="19"/>
    </row>
    <row r="93" spans="2:14" ht="15" customHeight="1" x14ac:dyDescent="0.35">
      <c r="B93" s="25" t="s">
        <v>22</v>
      </c>
      <c r="C93" s="19"/>
      <c r="D93" s="19"/>
      <c r="E93" s="19"/>
      <c r="F93" s="19"/>
      <c r="G93" s="19"/>
      <c r="H93" s="19"/>
      <c r="I93" s="19"/>
      <c r="J93" s="19"/>
      <c r="K93" s="19"/>
      <c r="L93" s="19"/>
      <c r="M93" s="19"/>
      <c r="N93" s="19"/>
    </row>
    <row r="94" spans="2:14" ht="15" customHeight="1" x14ac:dyDescent="0.35">
      <c r="B94" s="26" t="s">
        <v>47</v>
      </c>
      <c r="C94" s="7" t="s">
        <v>64</v>
      </c>
      <c r="D94" s="19"/>
      <c r="E94" s="19"/>
      <c r="F94" s="19"/>
      <c r="G94" s="19"/>
      <c r="I94" s="25"/>
      <c r="J94" s="19"/>
      <c r="K94" s="19"/>
      <c r="L94" s="19"/>
      <c r="M94" s="19"/>
      <c r="N94" s="19"/>
    </row>
    <row r="95" spans="2:14" ht="15" customHeight="1" x14ac:dyDescent="0.35">
      <c r="B95" s="26"/>
      <c r="C95" s="7" t="s">
        <v>23</v>
      </c>
      <c r="D95" s="19"/>
      <c r="E95" s="19"/>
      <c r="F95" s="19"/>
      <c r="G95" s="19"/>
      <c r="H95" s="19"/>
      <c r="I95" s="19"/>
      <c r="J95" s="19"/>
      <c r="K95" s="19"/>
      <c r="L95" s="19"/>
      <c r="M95" s="19"/>
      <c r="N95" s="19"/>
    </row>
    <row r="96" spans="2:14" ht="15" customHeight="1" x14ac:dyDescent="0.35">
      <c r="B96" s="26"/>
      <c r="C96" s="7" t="s">
        <v>24</v>
      </c>
      <c r="D96" s="19"/>
      <c r="E96" s="19"/>
      <c r="F96" s="19"/>
      <c r="G96" s="19"/>
      <c r="H96" s="19"/>
      <c r="I96" s="19"/>
      <c r="J96" s="19"/>
      <c r="K96" s="19"/>
      <c r="L96" s="19"/>
      <c r="M96" s="19"/>
      <c r="N96" s="19"/>
    </row>
    <row r="97" spans="2:14" ht="15" customHeight="1" x14ac:dyDescent="0.35">
      <c r="B97" s="19"/>
      <c r="C97" s="19"/>
      <c r="D97" s="19"/>
      <c r="E97" s="19"/>
      <c r="F97" s="19"/>
      <c r="G97" s="19"/>
      <c r="H97" s="19"/>
      <c r="I97" s="19"/>
      <c r="J97" s="19"/>
      <c r="K97" s="19"/>
      <c r="L97" s="19"/>
      <c r="M97" s="19"/>
      <c r="N97" s="19"/>
    </row>
    <row r="98" spans="2:14" ht="15" customHeight="1" x14ac:dyDescent="0.35">
      <c r="B98" s="19"/>
      <c r="C98" s="19"/>
      <c r="D98" s="19"/>
      <c r="E98" s="19"/>
      <c r="F98" s="19"/>
      <c r="G98" s="19"/>
      <c r="H98" s="19"/>
      <c r="I98" s="19"/>
      <c r="J98" s="19"/>
      <c r="K98" s="19"/>
      <c r="L98" s="19"/>
      <c r="M98" s="19"/>
      <c r="N98" s="19"/>
    </row>
    <row r="99" spans="2:14" ht="15" customHeight="1" x14ac:dyDescent="0.35">
      <c r="B99" s="19"/>
      <c r="C99" s="19"/>
      <c r="D99" s="19"/>
      <c r="E99" s="19"/>
      <c r="F99" s="19"/>
      <c r="G99" s="19"/>
      <c r="H99" s="19"/>
      <c r="I99" s="19"/>
      <c r="J99" s="19"/>
      <c r="K99" s="19"/>
      <c r="L99" s="19"/>
      <c r="M99" s="19"/>
      <c r="N99" s="19"/>
    </row>
    <row r="100" spans="2:14" ht="15" customHeight="1" x14ac:dyDescent="0.35">
      <c r="B100" s="7" t="s">
        <v>76</v>
      </c>
      <c r="G100" s="4"/>
      <c r="H100" s="2"/>
      <c r="K100" s="5" t="s">
        <v>7</v>
      </c>
      <c r="L100" s="1"/>
      <c r="M100" s="1"/>
      <c r="N100" s="1"/>
    </row>
    <row r="101" spans="2:14" ht="15" customHeight="1" x14ac:dyDescent="0.35">
      <c r="B101" s="31" t="s">
        <v>52</v>
      </c>
      <c r="G101" s="4"/>
      <c r="H101" s="2"/>
      <c r="K101" s="31" t="s">
        <v>56</v>
      </c>
      <c r="L101" s="1"/>
      <c r="M101" s="1"/>
      <c r="N101" s="1"/>
    </row>
    <row r="102" spans="2:14" ht="18.5" x14ac:dyDescent="0.35">
      <c r="G102" s="4"/>
      <c r="H102" s="2"/>
      <c r="K102" s="1"/>
      <c r="L102" s="1"/>
      <c r="M102" s="1"/>
      <c r="N102" s="1"/>
    </row>
    <row r="103" spans="2:14" ht="18.5" x14ac:dyDescent="0.35">
      <c r="G103" s="4"/>
      <c r="H103" s="2"/>
      <c r="K103" s="1"/>
      <c r="L103" s="1"/>
      <c r="M103" s="1"/>
      <c r="N103" s="1"/>
    </row>
    <row r="104" spans="2:14" ht="18.5" x14ac:dyDescent="0.35">
      <c r="B104" s="15"/>
      <c r="C104" s="15"/>
      <c r="D104" s="15"/>
      <c r="G104" s="4"/>
      <c r="H104" s="2"/>
      <c r="K104" s="27"/>
      <c r="L104" s="27"/>
      <c r="M104" s="27"/>
      <c r="N104" s="1"/>
    </row>
    <row r="105" spans="2:14" ht="18.5" x14ac:dyDescent="0.35">
      <c r="B105" s="2" t="s">
        <v>58</v>
      </c>
      <c r="G105" s="4"/>
      <c r="H105" s="2"/>
      <c r="K105" s="55" t="s">
        <v>51</v>
      </c>
      <c r="L105" s="1"/>
      <c r="M105" s="1"/>
      <c r="N105" s="1"/>
    </row>
    <row r="106" spans="2:14" x14ac:dyDescent="0.35">
      <c r="K106" s="20"/>
      <c r="L106" s="20"/>
      <c r="M106" s="20"/>
      <c r="N106" s="20"/>
    </row>
    <row r="108" spans="2:14" x14ac:dyDescent="0.35">
      <c r="B108" s="75" t="s">
        <v>34</v>
      </c>
      <c r="C108" s="76"/>
      <c r="D108" s="76"/>
      <c r="E108" s="76"/>
      <c r="F108" s="76"/>
      <c r="G108" s="76"/>
      <c r="H108" s="76"/>
      <c r="I108" s="76"/>
      <c r="J108" s="76"/>
      <c r="K108" s="76"/>
      <c r="L108" s="76"/>
      <c r="M108" s="76"/>
      <c r="N108" s="77"/>
    </row>
    <row r="109" spans="2:14" x14ac:dyDescent="0.35">
      <c r="B109" s="45" t="s">
        <v>77</v>
      </c>
      <c r="N109" s="8"/>
    </row>
    <row r="110" spans="2:14" x14ac:dyDescent="0.35">
      <c r="B110" s="45" t="s">
        <v>78</v>
      </c>
      <c r="H110" s="13" t="s">
        <v>60</v>
      </c>
      <c r="N110" s="8"/>
    </row>
    <row r="111" spans="2:14" x14ac:dyDescent="0.35">
      <c r="B111" s="45" t="s">
        <v>79</v>
      </c>
      <c r="N111" s="8"/>
    </row>
    <row r="112" spans="2:14" x14ac:dyDescent="0.35">
      <c r="B112" s="45"/>
      <c r="F112" s="13"/>
      <c r="N112" s="8"/>
    </row>
    <row r="113" spans="2:14" x14ac:dyDescent="0.35">
      <c r="B113" s="46"/>
      <c r="C113" s="15"/>
      <c r="D113" s="15"/>
      <c r="E113" s="15"/>
      <c r="F113" s="15"/>
      <c r="G113" s="15"/>
      <c r="H113" s="15"/>
      <c r="I113" s="15"/>
      <c r="J113" s="15"/>
      <c r="K113" s="15"/>
      <c r="L113" s="15"/>
      <c r="M113" s="15"/>
      <c r="N113" s="47"/>
    </row>
  </sheetData>
  <mergeCells count="114">
    <mergeCell ref="H56:K56"/>
    <mergeCell ref="H57:K57"/>
    <mergeCell ref="H62:K62"/>
    <mergeCell ref="L56:N56"/>
    <mergeCell ref="L57:N57"/>
    <mergeCell ref="L62:N62"/>
    <mergeCell ref="H58:K58"/>
    <mergeCell ref="L58:N58"/>
    <mergeCell ref="H59:K59"/>
    <mergeCell ref="L59:N59"/>
    <mergeCell ref="H60:K60"/>
    <mergeCell ref="L60:N60"/>
    <mergeCell ref="H61:K61"/>
    <mergeCell ref="L61:N61"/>
    <mergeCell ref="E56:F56"/>
    <mergeCell ref="E62:F62"/>
    <mergeCell ref="B58:D58"/>
    <mergeCell ref="E58:F58"/>
    <mergeCell ref="B59:D59"/>
    <mergeCell ref="E59:F59"/>
    <mergeCell ref="B60:D60"/>
    <mergeCell ref="B61:D61"/>
    <mergeCell ref="E60:F60"/>
    <mergeCell ref="E61:F61"/>
    <mergeCell ref="B51:D51"/>
    <mergeCell ref="E51:F51"/>
    <mergeCell ref="H55:K55"/>
    <mergeCell ref="L48:N48"/>
    <mergeCell ref="B18:N21"/>
    <mergeCell ref="B48:D48"/>
    <mergeCell ref="E48:F48"/>
    <mergeCell ref="H48:K48"/>
    <mergeCell ref="B49:D49"/>
    <mergeCell ref="E49:F49"/>
    <mergeCell ref="H49:K49"/>
    <mergeCell ref="L49:N49"/>
    <mergeCell ref="B54:D54"/>
    <mergeCell ref="E54:F54"/>
    <mergeCell ref="H54:K54"/>
    <mergeCell ref="L54:N54"/>
    <mergeCell ref="B53:D53"/>
    <mergeCell ref="E53:F53"/>
    <mergeCell ref="H53:K53"/>
    <mergeCell ref="L53:N53"/>
    <mergeCell ref="K39:N39"/>
    <mergeCell ref="B45:N45"/>
    <mergeCell ref="L46:N46"/>
    <mergeCell ref="H46:K46"/>
    <mergeCell ref="K41:N41"/>
    <mergeCell ref="K43:N43"/>
    <mergeCell ref="L64:N64"/>
    <mergeCell ref="L47:N47"/>
    <mergeCell ref="H47:K47"/>
    <mergeCell ref="B47:D47"/>
    <mergeCell ref="H63:K63"/>
    <mergeCell ref="L63:N63"/>
    <mergeCell ref="L55:N55"/>
    <mergeCell ref="E47:F47"/>
    <mergeCell ref="B46:D46"/>
    <mergeCell ref="B63:D63"/>
    <mergeCell ref="E63:F63"/>
    <mergeCell ref="E46:F46"/>
    <mergeCell ref="B55:D55"/>
    <mergeCell ref="E55:F55"/>
    <mergeCell ref="H52:K52"/>
    <mergeCell ref="H51:K51"/>
    <mergeCell ref="L51:N51"/>
    <mergeCell ref="L52:N52"/>
    <mergeCell ref="B50:D50"/>
    <mergeCell ref="E50:F50"/>
    <mergeCell ref="H50:K50"/>
    <mergeCell ref="L50:N50"/>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K28:N28"/>
    <mergeCell ref="K29:M29"/>
    <mergeCell ref="K30:N30"/>
    <mergeCell ref="B52:D52"/>
    <mergeCell ref="E52:F52"/>
    <mergeCell ref="B108:N108"/>
    <mergeCell ref="E68:G68"/>
    <mergeCell ref="E73:F73"/>
    <mergeCell ref="E74:G74"/>
    <mergeCell ref="E72:G72"/>
    <mergeCell ref="K68:N68"/>
    <mergeCell ref="K69:N69"/>
    <mergeCell ref="K70:N70"/>
    <mergeCell ref="C85:F85"/>
    <mergeCell ref="G85:G86"/>
    <mergeCell ref="H85:H86"/>
    <mergeCell ref="I85:J86"/>
    <mergeCell ref="C86:F86"/>
    <mergeCell ref="B83:N83"/>
    <mergeCell ref="J73:N73"/>
    <mergeCell ref="J72:N72"/>
    <mergeCell ref="J67:N67"/>
    <mergeCell ref="H64:K64"/>
    <mergeCell ref="B56:D56"/>
    <mergeCell ref="B57:D57"/>
    <mergeCell ref="B62:D62"/>
    <mergeCell ref="E57:F57"/>
  </mergeCells>
  <pageMargins left="1" right="0.4" top="0.5" bottom="0.5" header="0.3" footer="0.3"/>
  <pageSetup paperSize="5" orientation="portrait" r:id="rId1"/>
  <rowBreaks count="1" manualBreakCount="1">
    <brk id="66"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2026-08-03T08:36:33Z</dcterms:modified>
</cp:coreProperties>
</file>