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285" windowWidth="14805" windowHeight="783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workbook>
</file>

<file path=xl/calcChain.xml><?xml version="1.0" encoding="utf-8"?>
<calcChain xmlns="http://schemas.openxmlformats.org/spreadsheetml/2006/main">
  <c r="C182" i="2" l="1"/>
  <c r="G203" i="2" l="1"/>
  <c r="E190" i="2" l="1"/>
  <c r="P135" i="2" l="1"/>
  <c r="L135" i="2"/>
  <c r="H135" i="2"/>
  <c r="P126" i="2" l="1"/>
  <c r="P127" i="2" s="1"/>
  <c r="H126" i="2"/>
  <c r="H127" i="2" s="1"/>
  <c r="E126" i="2"/>
  <c r="E127" i="2" s="1"/>
  <c r="N178" i="2" l="1"/>
  <c r="N175" i="2" l="1"/>
  <c r="P117" i="2" l="1"/>
  <c r="P118" i="2" s="1"/>
  <c r="H117" i="2" l="1"/>
  <c r="H118" i="2" s="1"/>
  <c r="E117" i="2"/>
  <c r="E118" i="2" s="1"/>
  <c r="I163" i="2" l="1"/>
  <c r="N163" i="2" s="1"/>
  <c r="N164" i="2" s="1"/>
  <c r="F46" i="6"/>
  <c r="F48" i="6" s="1"/>
  <c r="M7" i="3" l="1"/>
  <c r="M13" i="3"/>
  <c r="M11" i="3"/>
  <c r="M18" i="3"/>
  <c r="M6" i="3"/>
  <c r="F33" i="3"/>
  <c r="F34" i="3" s="1"/>
  <c r="F35" i="3" s="1"/>
  <c r="C22" i="3"/>
  <c r="C26" i="3" s="1"/>
  <c r="M19" i="3"/>
  <c r="C15" i="3"/>
  <c r="F12" i="3"/>
  <c r="N165" i="2" l="1"/>
  <c r="F38" i="3"/>
  <c r="F17" i="3"/>
  <c r="N176" i="2" l="1"/>
  <c r="N177" i="2" s="1"/>
  <c r="C181" i="2" s="1"/>
  <c r="F26" i="3"/>
  <c r="M10" i="3"/>
  <c r="F20" i="3"/>
  <c r="F24" i="3" s="1"/>
  <c r="M9" i="3" s="1"/>
  <c r="M16" i="3"/>
  <c r="F40" i="3"/>
  <c r="F42" i="3" s="1"/>
  <c r="M15" i="3" l="1"/>
  <c r="M14" i="3"/>
  <c r="M181" i="2" l="1"/>
</calcChain>
</file>

<file path=xl/sharedStrings.xml><?xml version="1.0" encoding="utf-8"?>
<sst xmlns="http://schemas.openxmlformats.org/spreadsheetml/2006/main" count="623" uniqueCount="418">
  <si>
    <t>SUKU BUNGA</t>
  </si>
  <si>
    <t>%</t>
  </si>
  <si>
    <t>MAX PH</t>
  </si>
  <si>
    <t>TENOR (bln)</t>
  </si>
  <si>
    <t>X</t>
  </si>
  <si>
    <t>Menikah</t>
  </si>
  <si>
    <t>Belum Menikah</t>
  </si>
  <si>
    <t>:</t>
  </si>
  <si>
    <t>ANALISA CALON DEBITUR</t>
  </si>
  <si>
    <t>PLAFON</t>
  </si>
  <si>
    <t>ANGSURAN</t>
  </si>
  <si>
    <t>TOTAL PLAFON &amp; ANGSURAN</t>
  </si>
  <si>
    <t>FASILITAS</t>
  </si>
  <si>
    <t>BANK</t>
  </si>
  <si>
    <t>24 X</t>
  </si>
  <si>
    <t>12 x</t>
  </si>
  <si>
    <t>Laba Kotor</t>
  </si>
  <si>
    <t>Aktiva Tetap</t>
  </si>
  <si>
    <t>Tanah &amp; Bangunan</t>
  </si>
  <si>
    <t>Modal Sendiri</t>
  </si>
  <si>
    <t>TOTAL AKTIVA</t>
  </si>
  <si>
    <t>KOL</t>
  </si>
  <si>
    <t>DSR - DEBT SERVICE RATIO (EBITDA/KEWAJIBAN)X1%</t>
  </si>
  <si>
    <t xml:space="preserve"> **Total angsuran bank + Next angsuran yang akan disetujui</t>
  </si>
  <si>
    <t>MUTASI DEBET</t>
  </si>
  <si>
    <t>MUTASI KREDIT</t>
  </si>
  <si>
    <t>TOTAL</t>
  </si>
  <si>
    <t>KEWAJIBAN BANK YANG SEDANG BERJALAN (Plafon &amp; Angsuran/bln)</t>
  </si>
  <si>
    <t>Freddy Sanjaya</t>
  </si>
  <si>
    <t>Nomor BPKB</t>
  </si>
  <si>
    <t>Tahun Pembuatan</t>
  </si>
  <si>
    <t>Nomor Kendaraan</t>
  </si>
  <si>
    <t>PERMOHONAN NASABAH</t>
  </si>
  <si>
    <t xml:space="preserve"> Baru</t>
  </si>
  <si>
    <t>Repeat Order</t>
  </si>
  <si>
    <t>Cerai Mati</t>
  </si>
  <si>
    <t>Cerai hidup</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</si>
  <si>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</si>
  <si>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</si>
  <si>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</si>
  <si>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</si>
  <si>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</si>
  <si>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</si>
  <si>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</si>
  <si>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</si>
  <si>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</si>
  <si>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</si>
  <si>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</si>
  <si>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</si>
  <si>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</si>
  <si>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</si>
  <si>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</si>
  <si>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</si>
  <si>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</si>
  <si>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</si>
  <si>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</si>
  <si>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</si>
  <si>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</si>
  <si>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</si>
  <si>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</si>
  <si>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</si>
  <si>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</si>
  <si>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</si>
  <si>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</si>
  <si>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</si>
  <si>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</si>
  <si>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</si>
  <si>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</si>
  <si>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</si>
  <si>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</si>
  <si>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</si>
  <si>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</si>
  <si>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</si>
  <si>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</si>
  <si>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</si>
  <si>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Agen / supplier</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</si>
  <si>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</si>
  <si>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</si>
  <si>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</si>
  <si>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</si>
  <si>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</si>
  <si>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</si>
  <si>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</si>
  <si>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</si>
  <si>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</si>
  <si>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</si>
  <si>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</si>
  <si>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</si>
  <si>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</si>
  <si>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</si>
  <si>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</si>
  <si>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</si>
  <si>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</si>
  <si>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</si>
  <si>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</si>
  <si>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</si>
  <si>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</si>
  <si>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</si>
  <si>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</si>
  <si>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</si>
  <si>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</si>
  <si>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</si>
  <si>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</si>
  <si>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</si>
  <si>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</si>
  <si>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</si>
  <si>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</si>
  <si>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</si>
  <si>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</si>
  <si>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</si>
  <si>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</si>
  <si>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</si>
  <si>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</si>
  <si>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</si>
  <si>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</si>
  <si>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</si>
  <si>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</si>
  <si>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</si>
  <si>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</si>
  <si>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</si>
  <si>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</si>
  <si>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</si>
  <si>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</si>
  <si>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</si>
  <si>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</si>
  <si>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</si>
  <si>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</si>
  <si>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</si>
  <si>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</si>
  <si>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</si>
  <si>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</si>
  <si>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</si>
  <si>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</si>
  <si>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</si>
  <si>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</si>
  <si>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</si>
  <si>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</si>
  <si>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</si>
  <si>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</si>
  <si>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</si>
  <si>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Pemutus Kredit</t>
  </si>
  <si>
    <t>DISPOSISI / PENDAPAT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</si>
  <si>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</si>
  <si>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</si>
  <si>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</si>
  <si>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</si>
  <si>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</si>
  <si>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</si>
  <si>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</si>
  <si>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</si>
  <si>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</si>
  <si>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</si>
  <si>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</si>
  <si>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</si>
  <si>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</si>
  <si>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</si>
  <si>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</si>
  <si>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</si>
  <si>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</si>
  <si>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</si>
  <si>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</si>
  <si>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</si>
  <si>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</si>
  <si>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</si>
  <si>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</si>
  <si>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</si>
  <si>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</si>
  <si>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</si>
  <si>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</si>
  <si>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</si>
  <si>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</si>
  <si>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</si>
  <si>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</si>
  <si>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</si>
  <si>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</si>
  <si>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</si>
  <si>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</si>
  <si>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</si>
  <si>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</si>
  <si>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</si>
  <si>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</si>
  <si>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</si>
  <si>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</si>
  <si>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</si>
  <si>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</si>
  <si>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</si>
  <si>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</si>
  <si>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</si>
  <si>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</si>
  <si>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</si>
  <si>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</si>
  <si>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</si>
  <si>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</si>
  <si>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</si>
  <si>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</si>
  <si>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</si>
  <si>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</si>
  <si>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</si>
  <si>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</si>
  <si>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</si>
  <si>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</si>
  <si>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</si>
  <si>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</si>
  <si>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</si>
  <si>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</si>
  <si>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</si>
  <si>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</si>
  <si>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</si>
  <si>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</si>
  <si>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</si>
  <si>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</si>
  <si>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BAKIDEBET</t>
  </si>
  <si>
    <t>Komite Kredit</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</si>
  <si>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</si>
  <si>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</si>
  <si>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</si>
  <si>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</si>
  <si>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</si>
  <si>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</si>
  <si>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</si>
  <si>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</si>
  <si>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</si>
  <si>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</si>
  <si>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</si>
  <si>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</si>
  <si>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</si>
  <si>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</si>
  <si>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</si>
  <si>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</si>
  <si>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</si>
  <si>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</si>
  <si>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</si>
  <si>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</si>
  <si>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</si>
  <si>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</si>
  <si>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</si>
  <si>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</si>
  <si>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</si>
  <si>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</si>
  <si>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</si>
  <si>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</si>
  <si>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</si>
  <si>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</si>
  <si>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</si>
  <si>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</si>
  <si>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</si>
  <si>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</si>
  <si>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</si>
  <si>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</si>
  <si>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</si>
  <si>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</si>
  <si>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</si>
  <si>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</si>
  <si>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</si>
  <si>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</si>
  <si>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</si>
  <si>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</si>
  <si>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</si>
  <si>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</si>
  <si>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</si>
  <si>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</si>
  <si>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</si>
  <si>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</si>
  <si>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</si>
  <si>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</si>
  <si>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</si>
  <si>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</si>
  <si>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</si>
  <si>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</si>
  <si>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</si>
  <si>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</si>
  <si>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</si>
  <si>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</si>
  <si>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</si>
  <si>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</si>
  <si>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</si>
  <si>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</si>
  <si>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</si>
  <si>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</si>
  <si>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</si>
  <si>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</si>
  <si>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</si>
  <si>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</si>
  <si>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</si>
  <si>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</si>
  <si>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</si>
  <si>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</si>
  <si>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</si>
  <si>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</si>
  <si>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</si>
  <si>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</si>
  <si>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</si>
  <si>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</si>
  <si>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</si>
  <si>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</si>
  <si>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</si>
  <si>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</si>
  <si>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</si>
  <si>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</si>
  <si>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</si>
  <si>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</si>
  <si>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</si>
  <si>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</si>
  <si>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</si>
  <si>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</si>
  <si>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</si>
  <si>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</si>
  <si>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</si>
  <si>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</si>
  <si>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</si>
  <si>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</si>
  <si>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</si>
  <si>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</si>
  <si>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</si>
  <si>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</si>
  <si>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</si>
  <si>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CLOSING BALANCE / SALDO AKHIR</t>
  </si>
  <si>
    <t>TOTAL SALDO</t>
  </si>
  <si>
    <t>RATA RATA SALDO / BLN</t>
  </si>
  <si>
    <t>JAMINAN :</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</si>
  <si>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</si>
  <si>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</si>
  <si>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</si>
  <si>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</si>
  <si>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</si>
  <si>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</si>
  <si>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</si>
  <si>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</si>
  <si>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</si>
  <si>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</si>
  <si>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</si>
  <si>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</si>
  <si>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</si>
  <si>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</si>
  <si>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</si>
  <si>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</si>
  <si>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</si>
  <si>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</si>
  <si>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</si>
  <si>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</si>
  <si>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</si>
  <si>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</si>
  <si>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</si>
  <si>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</si>
  <si>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</si>
  <si>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</si>
  <si>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PERTANGGAL PEMERIKSAAN</t>
  </si>
  <si>
    <t>Biaya  Biaya :</t>
  </si>
  <si>
    <t>Biaya Tenaga Kerja</t>
  </si>
  <si>
    <t>Biaya Rumah Tangga</t>
  </si>
  <si>
    <t>Biaya Asuransi</t>
  </si>
  <si>
    <t>Biaya Listrik</t>
  </si>
  <si>
    <t>Biaya Telepon</t>
  </si>
  <si>
    <t>Biaya Uang Makan</t>
  </si>
  <si>
    <t>Biaya Lain lain</t>
  </si>
  <si>
    <t>Jumlah Biaya</t>
  </si>
  <si>
    <t>Kewajiban ke Bank Lain</t>
  </si>
  <si>
    <t>LAPORAN LABA / RUGI</t>
  </si>
  <si>
    <t>WIWIK SUWARTINI</t>
  </si>
  <si>
    <t>Jl.Ahmad Yani Perumahan Oasis No. 1/A5 Pegambiran Residence Rt.005/Rw.013 Pegambiran Lemahwungkuk Kota Cirebon</t>
  </si>
  <si>
    <t>Cukup Stategis</t>
  </si>
  <si>
    <t>Kurang Strategis</t>
  </si>
  <si>
    <t>Pabrik - Agen - Konsumen langsung</t>
  </si>
  <si>
    <t>Bertempo selama 1 bulan</t>
  </si>
  <si>
    <t>BCA</t>
  </si>
  <si>
    <t>1</t>
  </si>
  <si>
    <t>KMK</t>
  </si>
  <si>
    <t>KONS</t>
  </si>
  <si>
    <t>Omzet Based on mutasi kredit tab</t>
  </si>
  <si>
    <t>48 X</t>
  </si>
  <si>
    <t>2. Usia cadeb telah melampaui batas pemberian fasilitas kredit</t>
  </si>
  <si>
    <t>Kepala Kantor Pusat Ops</t>
  </si>
  <si>
    <t>Direktur Utama</t>
  </si>
  <si>
    <t xml:space="preserve"> REKAPITULASI REKENING TABUNGAN BCA CADEB ( 1348808809 )/ ASPEK KEUANGAN</t>
  </si>
  <si>
    <t>Total Laba Kotor Usaha</t>
  </si>
  <si>
    <r>
      <t xml:space="preserve">RPC  ( </t>
    </r>
    <r>
      <rPr>
        <i/>
        <sz val="11"/>
        <color theme="1"/>
        <rFont val="Calibri"/>
        <family val="2"/>
        <scheme val="minor"/>
      </rPr>
      <t>Repayment Capacity</t>
    </r>
    <r>
      <rPr>
        <sz val="11"/>
        <color theme="1"/>
        <rFont val="Calibri"/>
        <family val="2"/>
        <scheme val="minor"/>
      </rPr>
      <t xml:space="preserve"> )</t>
    </r>
  </si>
  <si>
    <t xml:space="preserve"> **Repayment Capacity </t>
  </si>
  <si>
    <t>Plafon Pengajuan : Rp. 800.000.000</t>
  </si>
  <si>
    <t>Jangka Waktu : 12 Bulan</t>
  </si>
  <si>
    <t>PRODUK : KR</t>
  </si>
  <si>
    <t>Berdasarkan data/informasi, analisis, pertimbangan&amp;perhitungan tersebut di atas, maka permohonan fasilitas</t>
  </si>
  <si>
    <t>calon debitur kami rekomendasikan untuk disetujui.</t>
  </si>
  <si>
    <t>Feby Fernady Masura</t>
  </si>
  <si>
    <t>Dimas Prayoga</t>
  </si>
  <si>
    <t>27 Juli 2026</t>
  </si>
  <si>
    <t>TANGGAL 27 JULI 2026</t>
  </si>
  <si>
    <t xml:space="preserve"> REKAPITULASI REKENING TABUNGAN BCA CADEB ( 1340642496 )/ ASPEK KEUANGAN</t>
  </si>
  <si>
    <t>APRIL 2026</t>
  </si>
  <si>
    <t>MEI 2026</t>
  </si>
  <si>
    <t>JUNI 2026</t>
  </si>
  <si>
    <t>*BPR CF</t>
  </si>
  <si>
    <t>REKAP FASILITAS PINJAMAN BERDASARKAN DATA SLIK PER 23 JULI 2026</t>
  </si>
  <si>
    <t>SPESIFIKASI JAMINAN:</t>
  </si>
  <si>
    <t>SERTIFIKAT</t>
  </si>
  <si>
    <t>SHM</t>
  </si>
  <si>
    <t>NO</t>
  </si>
  <si>
    <t>CIREBON</t>
  </si>
  <si>
    <t>KECAMATAN</t>
  </si>
  <si>
    <t>KEL/DESA</t>
  </si>
  <si>
    <t>LUAS TANAH</t>
  </si>
  <si>
    <t>ATAS NAMA</t>
  </si>
  <si>
    <t>PENILAIAN BANK</t>
  </si>
  <si>
    <t>LSR %</t>
  </si>
  <si>
    <t>70%</t>
  </si>
  <si>
    <t>( Berdasarkan Nilai Appraisal KJPP Teguh Hermawan Yusuf &amp; Rekan Tahun 2025 )</t>
  </si>
  <si>
    <t>Harga Pokok Penjualan 80%</t>
  </si>
  <si>
    <t>06193</t>
  </si>
  <si>
    <t>KOTAMADYA</t>
  </si>
  <si>
    <t>LEMAHWUNGKUK</t>
  </si>
  <si>
    <t>PEGAMBIRAN</t>
  </si>
  <si>
    <t>422 m2</t>
  </si>
  <si>
    <t>WIWIK SUWARTINI.</t>
  </si>
  <si>
    <t>(angsuran bunga maks. pemakaian per bulan)</t>
  </si>
  <si>
    <t>Note : *Fasilitas akan dilunasi RO KM</t>
  </si>
  <si>
    <t>Tujuan penggunaan :  Tambahan  modal usaha produksi makanan ringan/snack</t>
  </si>
  <si>
    <t>Jual beli makanan ringan/snack</t>
  </si>
  <si>
    <t>Calon debitur memiliki aset seperti : mobil pribadi ( 1 Toyota Yaris Cross ), rumah ( 1 unit ), motor ( 1 unit ), pabrik ( 1 unit ).</t>
  </si>
  <si>
    <t xml:space="preserve"> Calon debitur cukup komunikatif dan terbuka dalam memberikan keterangan terkait dengan usaha dan kebutuhannya. Calon debitur juga cukup mudah dalam memberikan data data dan informasi terkait dengan persyaratan dan proses kredit. Reputasi pembayaran calon debitur cukup baik dan lancar. Calon debitur merupakan key person dalam menjalankan usahanya. Kondisi lingkungan tempat tinggal calon debitur merupakan kawasan perumahan, berada di hook dengan luas tanah 422 m2. Cadeb memiliki usaha produksi makanan ringan / snack yang telah beroperasi sejak tahun 2002 ( sebelumnya dikelola oleh almarhum suaminya ). Adapun nama usaha cadeb PD. Mahkota Sejahtera yang beralamat di Jalan Petireman Pegambiran Kota Cirebon No. 70. Makanan ringan ( snack ) diproduksi tiap hari dibantu dengan 5 mesin dimana kapasitas 1 mesin dapat memproduksi sebanyak 50 dus per jam. Usaha ini dibantu oleh 40 - 80 orang karyawan bila lagi musim produksi dengan pembayaran gaji mingguan sebesar Rp. 50.000.000 - Rp. 60.000.000 / minggu. Pengiriman makanan ringan  ( snack ) biasa ke daerah Jambi, Palembang, Lampung, Jakarta, Karawang, Bogor, dan beberapa kirim ke Plered kabupaten Cirebon. Bahan baku biasa didatangkan dari Sidoarjo dan Surabaya dengan pembayaran tempo hingga 1 bulan sedangkan pengiriman makanan ringan juga memiliki pembayaran tempo hingga 1 bulan. Pengiriman rata rata sebanyak 4.000 dus per hari dengan menggunakan 3 mobil truck box. 1 mobil truck box kapasitas hingga 1.200 dus dengan harga jual Rp. 28.000 / dus.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</si>
</sst>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0_);_([$Rp-421]* \(#,##0.0\);_([$Rp-421]* &quot;-&quot;?_);_(@_)"/>
    <numFmt numFmtId="170" formatCode="_([$Rp-421]* #,##0_);_([$Rp-421]* \(#,##0\);_([$Rp-421]* &quot;-&quot;?_);_(@_)"/>
    <numFmt numFmtId="171" formatCode="_([$Rp-421]* #,##0_);_([$Rp-421]* \(#,##0\);_([$Rp-421]*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10"/>
      <color rgb="FFFF0000"/>
      <name val="Calibri"/>
      <family val="2"/>
      <scheme val="minor"/>
    </font>
    <font>
      <i/>
      <sz val="11"/>
      <name val="Calibri"/>
      <family val="2"/>
      <scheme val="minor"/>
    </font>
    <font>
      <b/>
      <i/>
      <sz val="11"/>
      <name val="Calibri"/>
      <family val="2"/>
      <scheme val="minor"/>
    </font>
    <font>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
      <patternFill patternType="solid">
        <fgColor theme="4" tint="0.39997558519241921"/>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cellStyleXfs>
  <cellXfs count="573">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6" fillId="4" borderId="0" xfId="0" applyFont="1" applyFill="1" applyBorder="1" applyAlignment="1">
      <alignment vertical="center"/>
    </xf>
    <xf numFmtId="165" fontId="0" fillId="0" borderId="2" xfId="1" applyNumberFormat="1" applyFont="1" applyFill="1" applyBorder="1" applyAlignment="1">
      <alignment vertical="center"/>
    </xf>
    <xf numFmtId="0" fontId="0" fillId="2" borderId="0" xfId="0" applyFill="1" applyBorder="1" applyAlignment="1">
      <alignment vertical="center"/>
    </xf>
    <xf numFmtId="0" fontId="3" fillId="4" borderId="0" xfId="0" applyFont="1" applyFill="1" applyBorder="1" applyAlignment="1">
      <alignment horizontal="right" vertical="center"/>
    </xf>
    <xf numFmtId="0" fontId="9" fillId="4" borderId="0" xfId="0" applyFont="1" applyFill="1" applyBorder="1" applyAlignment="1">
      <alignment horizontal="center" vertical="center"/>
    </xf>
    <xf numFmtId="0" fontId="19" fillId="4" borderId="0" xfId="0" applyFont="1" applyFill="1" applyBorder="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165" fontId="0" fillId="0" borderId="0" xfId="1" applyNumberFormat="1" applyFont="1" applyFill="1" applyBorder="1" applyAlignment="1">
      <alignment horizontal="center"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168" fontId="0" fillId="0" borderId="12" xfId="1" applyNumberFormat="1" applyFont="1" applyFill="1" applyBorder="1" applyAlignment="1">
      <alignment horizontal="center" vertical="center"/>
    </xf>
    <xf numFmtId="1" fontId="0" fillId="0" borderId="12" xfId="1" applyNumberFormat="1" applyFont="1" applyFill="1" applyBorder="1" applyAlignment="1">
      <alignment horizontal="center" vertical="center"/>
    </xf>
    <xf numFmtId="165" fontId="2" fillId="3" borderId="0" xfId="0" applyNumberFormat="1" applyFont="1" applyFill="1" applyBorder="1" applyAlignment="1">
      <alignment vertical="center"/>
    </xf>
    <xf numFmtId="37" fontId="2" fillId="3" borderId="0" xfId="0" applyNumberFormat="1" applyFont="1" applyFill="1" applyBorder="1" applyAlignment="1">
      <alignment vertical="center"/>
    </xf>
    <xf numFmtId="169" fontId="2" fillId="3" borderId="0" xfId="0" applyNumberFormat="1"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5"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6" fillId="0" borderId="0" xfId="0" applyFont="1" applyBorder="1" applyAlignment="1">
      <alignment vertical="center"/>
    </xf>
    <xf numFmtId="0" fontId="17" fillId="4" borderId="0" xfId="0" applyFont="1" applyFill="1" applyBorder="1" applyAlignment="1">
      <alignment horizontal="center" vertical="center"/>
    </xf>
    <xf numFmtId="0" fontId="26"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165" fontId="6" fillId="0" borderId="0" xfId="1" applyNumberFormat="1" applyFont="1" applyFill="1" applyBorder="1" applyAlignment="1">
      <alignment horizontal="center" vertical="center"/>
    </xf>
    <xf numFmtId="0" fontId="27" fillId="0" borderId="1" xfId="0" applyFont="1" applyBorder="1"/>
    <xf numFmtId="0" fontId="27" fillId="0" borderId="2" xfId="0" applyFont="1" applyBorder="1"/>
    <xf numFmtId="0" fontId="27"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28" fillId="7" borderId="4" xfId="1" applyNumberFormat="1" applyFont="1" applyFill="1" applyBorder="1"/>
    <xf numFmtId="167" fontId="28" fillId="7" borderId="0" xfId="1" applyNumberFormat="1" applyFont="1" applyFill="1" applyBorder="1"/>
    <xf numFmtId="167" fontId="28" fillId="7"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28" fillId="7" borderId="4" xfId="0" applyFont="1" applyFill="1" applyBorder="1"/>
    <xf numFmtId="0" fontId="28" fillId="7" borderId="0" xfId="0" applyFont="1" applyFill="1" applyBorder="1"/>
    <xf numFmtId="0" fontId="28" fillId="0" borderId="4" xfId="0" applyFont="1" applyBorder="1"/>
    <xf numFmtId="0" fontId="28" fillId="0" borderId="0" xfId="0" applyFont="1" applyBorder="1"/>
    <xf numFmtId="167" fontId="28" fillId="0" borderId="28" xfId="1" applyNumberFormat="1" applyFont="1" applyBorder="1"/>
    <xf numFmtId="167" fontId="5" fillId="0" borderId="4" xfId="1" applyNumberFormat="1" applyFont="1" applyBorder="1"/>
    <xf numFmtId="0" fontId="0" fillId="0" borderId="4" xfId="0" quotePrefix="1" applyBorder="1"/>
    <xf numFmtId="0" fontId="28" fillId="7" borderId="29" xfId="0" applyFont="1" applyFill="1" applyBorder="1"/>
    <xf numFmtId="0" fontId="28" fillId="7" borderId="30" xfId="0" applyFont="1" applyFill="1" applyBorder="1"/>
    <xf numFmtId="167" fontId="28" fillId="7" borderId="31" xfId="1" applyNumberFormat="1" applyFont="1" applyFill="1" applyBorder="1"/>
    <xf numFmtId="167" fontId="28" fillId="7" borderId="29" xfId="1" applyNumberFormat="1" applyFont="1" applyFill="1" applyBorder="1"/>
    <xf numFmtId="167" fontId="28" fillId="7" borderId="30" xfId="1" applyNumberFormat="1" applyFont="1" applyFill="1" applyBorder="1"/>
    <xf numFmtId="164" fontId="27" fillId="0" borderId="13" xfId="0" applyNumberFormat="1" applyFont="1" applyBorder="1" applyAlignment="1">
      <alignment horizontal="center"/>
    </xf>
    <xf numFmtId="0" fontId="0" fillId="0" borderId="5" xfId="0" applyFill="1" applyBorder="1" applyAlignment="1">
      <alignment vertical="center"/>
    </xf>
    <xf numFmtId="0" fontId="28" fillId="7" borderId="1" xfId="0" applyFont="1" applyFill="1" applyBorder="1"/>
    <xf numFmtId="0" fontId="28" fillId="7"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28"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28" fillId="7" borderId="6" xfId="0" applyFont="1" applyFill="1" applyBorder="1"/>
    <xf numFmtId="0" fontId="28" fillId="7" borderId="7" xfId="0" applyFont="1" applyFill="1" applyBorder="1"/>
    <xf numFmtId="167" fontId="28" fillId="7" borderId="14" xfId="1" applyNumberFormat="1" applyFont="1" applyFill="1" applyBorder="1"/>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165" fontId="6" fillId="0" borderId="0" xfId="1" applyNumberFormat="1" applyFont="1" applyFill="1" applyBorder="1" applyAlignment="1">
      <alignment vertical="center"/>
    </xf>
    <xf numFmtId="0" fontId="7" fillId="0" borderId="3"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165" fontId="6"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41" fontId="0" fillId="0" borderId="0" xfId="4"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0" xfId="0" applyFont="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2" fillId="0" borderId="17" xfId="0" applyFont="1" applyBorder="1" applyAlignment="1">
      <alignment horizontal="left" vertical="center"/>
    </xf>
    <xf numFmtId="0" fontId="32" fillId="0" borderId="0" xfId="0" applyFont="1" applyBorder="1" applyAlignment="1">
      <alignment horizontal="left" vertical="center"/>
    </xf>
    <xf numFmtId="0" fontId="33" fillId="0" borderId="0" xfId="0" applyFont="1" applyBorder="1" applyAlignment="1">
      <alignment horizontal="left" vertical="center"/>
    </xf>
    <xf numFmtId="0" fontId="33"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7" fillId="0" borderId="2" xfId="0" applyFont="1" applyFill="1" applyBorder="1" applyAlignment="1">
      <alignment horizontal="center" vertical="center"/>
    </xf>
    <xf numFmtId="0" fontId="31" fillId="8" borderId="0" xfId="0" applyFont="1" applyFill="1" applyBorder="1" applyAlignment="1">
      <alignment horizontal="center" vertical="center" wrapText="1"/>
    </xf>
    <xf numFmtId="49" fontId="2" fillId="0" borderId="10" xfId="0" applyNumberFormat="1" applyFont="1" applyBorder="1" applyAlignment="1">
      <alignment horizontal="center" vertical="center"/>
    </xf>
    <xf numFmtId="0" fontId="6" fillId="0" borderId="10" xfId="0" applyFont="1" applyBorder="1" applyAlignment="1">
      <alignment horizontal="center" vertical="center"/>
    </xf>
    <xf numFmtId="0" fontId="31" fillId="3" borderId="0" xfId="0" applyFont="1" applyFill="1" applyBorder="1" applyAlignment="1">
      <alignment horizontal="center" vertical="center" wrapText="1"/>
    </xf>
    <xf numFmtId="0" fontId="34"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5" fillId="0" borderId="0" xfId="0" applyFont="1" applyFill="1" applyBorder="1" applyAlignment="1">
      <alignment horizontal="center" vertical="center"/>
    </xf>
    <xf numFmtId="0" fontId="36"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6" borderId="0" xfId="0" applyFont="1" applyFill="1" applyBorder="1" applyAlignment="1">
      <alignment vertical="center"/>
    </xf>
    <xf numFmtId="0" fontId="6" fillId="6"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2" fillId="0" borderId="19" xfId="0" applyFont="1" applyBorder="1" applyAlignment="1">
      <alignment horizontal="left" vertical="center"/>
    </xf>
    <xf numFmtId="0" fontId="0" fillId="0" borderId="1" xfId="0" applyBorder="1" applyAlignment="1">
      <alignment vertical="center"/>
    </xf>
    <xf numFmtId="0" fontId="0" fillId="0" borderId="34" xfId="0" applyBorder="1" applyAlignment="1">
      <alignment vertical="center"/>
    </xf>
    <xf numFmtId="0" fontId="0" fillId="0" borderId="34" xfId="0" applyFill="1" applyBorder="1" applyAlignment="1">
      <alignment vertical="center"/>
    </xf>
    <xf numFmtId="0" fontId="0" fillId="0" borderId="35" xfId="0" applyFill="1" applyBorder="1" applyAlignment="1">
      <alignment vertical="center"/>
    </xf>
    <xf numFmtId="0" fontId="0" fillId="4" borderId="4" xfId="0" applyFill="1" applyBorder="1" applyAlignment="1">
      <alignment vertical="center"/>
    </xf>
    <xf numFmtId="0" fontId="0" fillId="4" borderId="5" xfId="0" applyFill="1" applyBorder="1" applyAlignment="1">
      <alignment vertical="center"/>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165" fontId="0" fillId="0" borderId="43" xfId="1" applyNumberFormat="1" applyFont="1" applyFill="1" applyBorder="1" applyAlignment="1">
      <alignment vertical="center"/>
    </xf>
    <xf numFmtId="0" fontId="7" fillId="0" borderId="37" xfId="0" applyFont="1" applyFill="1" applyBorder="1" applyAlignment="1">
      <alignment horizontal="center" vertical="center"/>
    </xf>
    <xf numFmtId="0" fontId="2" fillId="5" borderId="0" xfId="0" applyFont="1" applyFill="1" applyBorder="1" applyAlignment="1">
      <alignment vertical="center"/>
    </xf>
    <xf numFmtId="0" fontId="2" fillId="5" borderId="0" xfId="0" applyFont="1" applyFill="1" applyBorder="1" applyAlignment="1">
      <alignment horizontal="right" vertical="center"/>
    </xf>
    <xf numFmtId="0" fontId="11" fillId="5"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6" borderId="36" xfId="0" applyNumberFormat="1" applyFill="1" applyBorder="1"/>
    <xf numFmtId="0" fontId="0" fillId="6" borderId="26" xfId="0" applyFill="1" applyBorder="1" applyAlignment="1">
      <alignment horizontal="center"/>
    </xf>
    <xf numFmtId="0" fontId="8" fillId="0" borderId="0" xfId="0" applyFont="1" applyFill="1" applyBorder="1"/>
    <xf numFmtId="0" fontId="19" fillId="10" borderId="0" xfId="0" applyFont="1" applyFill="1"/>
    <xf numFmtId="0" fontId="2" fillId="10" borderId="0" xfId="0" applyFont="1" applyFill="1"/>
    <xf numFmtId="167" fontId="0" fillId="0" borderId="4" xfId="0" applyNumberFormat="1" applyBorder="1" applyAlignment="1">
      <alignment horizontal="center"/>
    </xf>
    <xf numFmtId="0" fontId="38" fillId="0" borderId="17" xfId="0" applyFont="1" applyBorder="1"/>
    <xf numFmtId="0" fontId="38" fillId="0" borderId="0" xfId="0" applyFont="1" applyBorder="1"/>
    <xf numFmtId="167" fontId="32" fillId="0" borderId="4" xfId="0" applyNumberFormat="1" applyFont="1" applyBorder="1" applyAlignment="1">
      <alignment horizontal="center"/>
    </xf>
    <xf numFmtId="0" fontId="32"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0" fillId="0" borderId="0" xfId="0" applyFont="1"/>
    <xf numFmtId="0" fontId="15" fillId="0" borderId="0" xfId="0" applyFont="1" applyFill="1" applyBorder="1"/>
    <xf numFmtId="0" fontId="41" fillId="0" borderId="0" xfId="0" applyFont="1" applyFill="1" applyBorder="1"/>
    <xf numFmtId="0" fontId="16" fillId="0" borderId="33" xfId="0" applyFont="1" applyBorder="1" applyAlignment="1">
      <alignment vertical="center"/>
    </xf>
    <xf numFmtId="0" fontId="37" fillId="4" borderId="4" xfId="0" applyFont="1" applyFill="1" applyBorder="1" applyAlignment="1">
      <alignment vertical="center"/>
    </xf>
    <xf numFmtId="0" fontId="38" fillId="0" borderId="0" xfId="0" applyFont="1" applyBorder="1" applyAlignment="1">
      <alignment vertical="center"/>
    </xf>
    <xf numFmtId="0" fontId="38" fillId="4" borderId="4" xfId="0" applyFont="1" applyFill="1" applyBorder="1" applyAlignment="1">
      <alignment vertical="center"/>
    </xf>
    <xf numFmtId="0" fontId="38" fillId="4" borderId="0" xfId="0" applyFont="1" applyFill="1" applyBorder="1" applyAlignment="1">
      <alignment vertical="center"/>
    </xf>
    <xf numFmtId="0" fontId="42" fillId="0" borderId="0" xfId="0" applyFont="1" applyBorder="1" applyAlignment="1">
      <alignment vertical="center"/>
    </xf>
    <xf numFmtId="0" fontId="42" fillId="0" borderId="0" xfId="0" applyFont="1" applyFill="1" applyBorder="1" applyAlignment="1">
      <alignment vertical="center"/>
    </xf>
    <xf numFmtId="0" fontId="43" fillId="0" borderId="1" xfId="0" applyFont="1" applyBorder="1" applyAlignment="1">
      <alignment vertical="center"/>
    </xf>
    <xf numFmtId="0" fontId="44" fillId="0" borderId="4" xfId="0" applyFont="1" applyBorder="1" applyAlignment="1">
      <alignment vertical="center"/>
    </xf>
    <xf numFmtId="0" fontId="15" fillId="0" borderId="4" xfId="0" applyFont="1" applyBorder="1" applyAlignment="1">
      <alignment vertical="center"/>
    </xf>
    <xf numFmtId="0" fontId="15" fillId="4" borderId="4" xfId="0" applyFont="1"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5" xfId="0" applyFill="1" applyBorder="1" applyAlignment="1">
      <alignment vertical="center" wrapText="1"/>
    </xf>
    <xf numFmtId="0" fontId="17" fillId="0" borderId="2" xfId="0" applyFont="1" applyFill="1" applyBorder="1" applyAlignment="1">
      <alignment horizontal="center" vertical="center"/>
    </xf>
    <xf numFmtId="0" fontId="0" fillId="0" borderId="2" xfId="0" applyFill="1" applyBorder="1" applyAlignment="1">
      <alignment vertical="center"/>
    </xf>
    <xf numFmtId="0" fontId="0" fillId="0"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17" fillId="0" borderId="7" xfId="0" applyFont="1" applyFill="1" applyBorder="1" applyAlignment="1">
      <alignment horizontal="center" vertical="center"/>
    </xf>
    <xf numFmtId="0" fontId="0" fillId="0" borderId="7" xfId="0" applyFill="1" applyBorder="1" applyAlignment="1">
      <alignment vertical="center"/>
    </xf>
    <xf numFmtId="0" fontId="0" fillId="0" borderId="8" xfId="0" applyFill="1" applyBorder="1" applyAlignment="1">
      <alignment vertical="center"/>
    </xf>
    <xf numFmtId="0" fontId="7" fillId="0" borderId="4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39" fillId="3" borderId="0" xfId="0" applyFont="1" applyFill="1" applyBorder="1"/>
    <xf numFmtId="0" fontId="2" fillId="0" borderId="0" xfId="0" applyFont="1" applyBorder="1"/>
    <xf numFmtId="0" fontId="40"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5" borderId="0" xfId="0" applyFill="1" applyBorder="1" applyAlignment="1">
      <alignment vertical="center"/>
    </xf>
    <xf numFmtId="0" fontId="16" fillId="0" borderId="17" xfId="0" applyFont="1" applyBorder="1" applyAlignment="1">
      <alignment vertical="center"/>
    </xf>
    <xf numFmtId="0" fontId="46" fillId="0" borderId="0" xfId="0" applyFont="1" applyBorder="1" applyAlignment="1">
      <alignment vertical="center"/>
    </xf>
    <xf numFmtId="0" fontId="32" fillId="0" borderId="0" xfId="0" applyFont="1" applyBorder="1" applyAlignment="1">
      <alignment vertical="center"/>
    </xf>
    <xf numFmtId="168" fontId="2" fillId="5" borderId="12" xfId="1" applyNumberFormat="1" applyFont="1" applyFill="1" applyBorder="1" applyAlignment="1">
      <alignment horizontal="center" vertical="center"/>
    </xf>
    <xf numFmtId="1" fontId="2" fillId="5" borderId="12" xfId="1" applyNumberFormat="1" applyFont="1" applyFill="1" applyBorder="1" applyAlignment="1">
      <alignment horizontal="center" vertical="center"/>
    </xf>
    <xf numFmtId="0" fontId="0" fillId="0" borderId="0" xfId="0" applyBorder="1" applyAlignment="1">
      <alignment horizontal="center" vertical="center"/>
    </xf>
    <xf numFmtId="0" fontId="9" fillId="0" borderId="20" xfId="0" applyFont="1" applyBorder="1" applyAlignment="1">
      <alignment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0" fontId="48" fillId="0" borderId="15" xfId="0" applyFont="1" applyBorder="1" applyAlignment="1">
      <alignment horizontal="left" vertical="center"/>
    </xf>
    <xf numFmtId="0" fontId="48" fillId="0" borderId="16" xfId="0" applyFont="1" applyBorder="1" applyAlignment="1">
      <alignment horizontal="left" vertical="center"/>
    </xf>
    <xf numFmtId="0" fontId="13" fillId="0" borderId="16" xfId="0" applyFont="1" applyBorder="1" applyAlignment="1">
      <alignment horizontal="left" vertical="center"/>
    </xf>
    <xf numFmtId="0" fontId="48" fillId="0" borderId="27" xfId="0" applyFont="1" applyBorder="1" applyAlignment="1">
      <alignment horizontal="left" vertical="center"/>
    </xf>
    <xf numFmtId="0" fontId="48" fillId="0" borderId="19" xfId="0" applyFont="1" applyBorder="1" applyAlignment="1">
      <alignment horizontal="left" vertical="center"/>
    </xf>
    <xf numFmtId="0" fontId="48" fillId="0" borderId="20" xfId="0" applyFont="1" applyBorder="1" applyAlignment="1">
      <alignment horizontal="left" vertical="center"/>
    </xf>
    <xf numFmtId="0" fontId="48" fillId="0" borderId="26" xfId="0" applyFont="1" applyBorder="1" applyAlignment="1">
      <alignment horizontal="left" vertical="center"/>
    </xf>
    <xf numFmtId="168" fontId="1" fillId="3" borderId="12" xfId="1" applyNumberFormat="1" applyFont="1" applyFill="1" applyBorder="1" applyAlignment="1">
      <alignment horizontal="center" vertical="center"/>
    </xf>
    <xf numFmtId="1" fontId="1" fillId="3" borderId="12" xfId="1" applyNumberFormat="1" applyFont="1" applyFill="1" applyBorder="1" applyAlignment="1">
      <alignment horizontal="center" vertical="center"/>
    </xf>
    <xf numFmtId="0" fontId="49" fillId="3" borderId="12" xfId="0" applyFont="1" applyFill="1" applyBorder="1" applyAlignment="1">
      <alignment horizontal="center" vertical="center"/>
    </xf>
    <xf numFmtId="0" fontId="49" fillId="0" borderId="12" xfId="0" applyFont="1" applyBorder="1" applyAlignment="1">
      <alignment horizontal="center" vertical="center"/>
    </xf>
    <xf numFmtId="0" fontId="21" fillId="5" borderId="12" xfId="0" applyFont="1" applyFill="1"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22" fillId="0" borderId="19" xfId="0" applyFont="1" applyBorder="1" applyAlignment="1">
      <alignment vertical="center"/>
    </xf>
    <xf numFmtId="165" fontId="0" fillId="4" borderId="1" xfId="1" applyNumberFormat="1" applyFont="1" applyFill="1" applyBorder="1" applyAlignment="1">
      <alignment vertical="center"/>
    </xf>
    <xf numFmtId="0" fontId="32" fillId="0" borderId="15" xfId="0" applyFont="1" applyBorder="1" applyAlignment="1">
      <alignment horizontal="left" vertical="center"/>
    </xf>
    <xf numFmtId="0" fontId="32" fillId="0" borderId="16" xfId="0" applyFont="1" applyBorder="1" applyAlignment="1">
      <alignment horizontal="left" vertical="center"/>
    </xf>
    <xf numFmtId="0" fontId="33" fillId="0" borderId="16" xfId="0" applyFont="1" applyBorder="1" applyAlignment="1">
      <alignment horizontal="left" vertical="center"/>
    </xf>
    <xf numFmtId="0" fontId="33" fillId="0" borderId="27" xfId="0" applyFont="1" applyBorder="1" applyAlignment="1">
      <alignment horizontal="left" vertical="center"/>
    </xf>
    <xf numFmtId="0" fontId="32" fillId="0" borderId="20" xfId="0" applyFont="1" applyBorder="1" applyAlignment="1">
      <alignment horizontal="left" vertical="center"/>
    </xf>
    <xf numFmtId="0" fontId="33" fillId="0" borderId="20" xfId="0" applyFont="1" applyBorder="1" applyAlignment="1">
      <alignment horizontal="left" vertical="center"/>
    </xf>
    <xf numFmtId="0" fontId="33" fillId="0" borderId="26" xfId="0" applyFont="1" applyBorder="1" applyAlignment="1">
      <alignment horizontal="left"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1"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32" xfId="0" applyFont="1" applyFill="1" applyBorder="1" applyAlignment="1">
      <alignment horizontal="center"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165" fontId="2" fillId="6" borderId="21" xfId="1" applyNumberFormat="1" applyFont="1" applyFill="1" applyBorder="1" applyAlignment="1">
      <alignment horizontal="center" vertical="center"/>
    </xf>
    <xf numFmtId="165" fontId="2" fillId="6" borderId="22" xfId="1" applyNumberFormat="1" applyFont="1" applyFill="1" applyBorder="1" applyAlignment="1">
      <alignment horizontal="center" vertical="center"/>
    </xf>
    <xf numFmtId="165" fontId="2" fillId="6" borderId="23" xfId="1" applyNumberFormat="1" applyFont="1" applyFill="1" applyBorder="1" applyAlignment="1">
      <alignment horizontal="center" vertical="center"/>
    </xf>
    <xf numFmtId="0" fontId="21" fillId="0" borderId="4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38"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9" xfId="0" applyFont="1" applyBorder="1" applyAlignment="1">
      <alignment horizontal="center" vertical="center"/>
    </xf>
    <xf numFmtId="0" fontId="6" fillId="0" borderId="0" xfId="0" applyFont="1" applyBorder="1" applyAlignment="1">
      <alignment horizontal="center" vertical="center"/>
    </xf>
    <xf numFmtId="0" fontId="2" fillId="0" borderId="38" xfId="0" applyFont="1" applyFill="1" applyBorder="1" applyAlignment="1">
      <alignment horizontal="center" vertical="center"/>
    </xf>
    <xf numFmtId="0" fontId="2" fillId="0" borderId="11" xfId="0" applyFont="1" applyFill="1" applyBorder="1" applyAlignment="1">
      <alignment horizontal="center"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39"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5" borderId="15" xfId="0" applyFont="1" applyFill="1" applyBorder="1" applyAlignment="1">
      <alignment horizontal="center" vertical="center"/>
    </xf>
    <xf numFmtId="0" fontId="20" fillId="5" borderId="16" xfId="0" applyFont="1" applyFill="1" applyBorder="1" applyAlignment="1">
      <alignment horizontal="center" vertical="center"/>
    </xf>
    <xf numFmtId="0" fontId="20" fillId="5"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165" fontId="0" fillId="5" borderId="21" xfId="1" applyNumberFormat="1" applyFont="1" applyFill="1" applyBorder="1" applyAlignment="1">
      <alignment horizontal="left" vertical="center"/>
    </xf>
    <xf numFmtId="165" fontId="0" fillId="5" borderId="22" xfId="1" applyNumberFormat="1" applyFont="1" applyFill="1" applyBorder="1" applyAlignment="1">
      <alignment horizontal="left" vertical="center"/>
    </xf>
    <xf numFmtId="165" fontId="0" fillId="5" borderId="23" xfId="1" applyNumberFormat="1" applyFont="1" applyFill="1" applyBorder="1" applyAlignment="1">
      <alignment horizontal="left" vertic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5" borderId="19" xfId="0" applyFont="1" applyFill="1" applyBorder="1" applyAlignment="1">
      <alignment horizontal="center" vertical="center"/>
    </xf>
    <xf numFmtId="0" fontId="20" fillId="5" borderId="20" xfId="0" applyFont="1" applyFill="1" applyBorder="1" applyAlignment="1">
      <alignment horizontal="center" vertical="center"/>
    </xf>
    <xf numFmtId="0" fontId="20" fillId="5" borderId="26" xfId="0" applyFont="1" applyFill="1" applyBorder="1" applyAlignment="1">
      <alignment horizontal="center" vertical="center"/>
    </xf>
    <xf numFmtId="0" fontId="2" fillId="10" borderId="21" xfId="0" applyFont="1" applyFill="1" applyBorder="1" applyAlignment="1">
      <alignment horizontal="center"/>
    </xf>
    <xf numFmtId="0" fontId="2" fillId="10" borderId="22" xfId="0" applyFont="1" applyFill="1" applyBorder="1" applyAlignment="1">
      <alignment horizontal="center"/>
    </xf>
    <xf numFmtId="0" fontId="2" fillId="10" borderId="23" xfId="0" applyFont="1" applyFill="1" applyBorder="1" applyAlignment="1">
      <alignment horizontal="center"/>
    </xf>
    <xf numFmtId="37" fontId="2" fillId="10" borderId="21" xfId="0" applyNumberFormat="1" applyFont="1" applyFill="1" applyBorder="1" applyAlignment="1">
      <alignment horizontal="center"/>
    </xf>
    <xf numFmtId="37" fontId="2" fillId="10" borderId="22" xfId="0" applyNumberFormat="1" applyFont="1" applyFill="1" applyBorder="1" applyAlignment="1">
      <alignment horizontal="center"/>
    </xf>
    <xf numFmtId="37" fontId="2" fillId="10" borderId="23" xfId="0" applyNumberFormat="1" applyFont="1" applyFill="1" applyBorder="1" applyAlignment="1">
      <alignment horizontal="center"/>
    </xf>
    <xf numFmtId="49" fontId="19" fillId="9" borderId="22" xfId="0" applyNumberFormat="1" applyFont="1" applyFill="1" applyBorder="1" applyAlignment="1">
      <alignment horizontal="center" vertical="center"/>
    </xf>
    <xf numFmtId="0" fontId="19" fillId="9" borderId="22" xfId="0" applyFont="1" applyFill="1" applyBorder="1" applyAlignment="1">
      <alignment horizontal="center" vertical="center"/>
    </xf>
    <xf numFmtId="0" fontId="0" fillId="5" borderId="21" xfId="1" applyNumberFormat="1" applyFont="1" applyFill="1" applyBorder="1" applyAlignment="1">
      <alignment horizontal="left" vertical="center"/>
    </xf>
    <xf numFmtId="0" fontId="0" fillId="5" borderId="22" xfId="1" applyNumberFormat="1" applyFont="1" applyFill="1" applyBorder="1" applyAlignment="1">
      <alignment horizontal="left" vertical="center"/>
    </xf>
    <xf numFmtId="0" fontId="0" fillId="5" borderId="23" xfId="1" applyNumberFormat="1" applyFont="1" applyFill="1" applyBorder="1" applyAlignment="1">
      <alignment horizontal="left" vertical="center"/>
    </xf>
    <xf numFmtId="0" fontId="10" fillId="0" borderId="0" xfId="0" applyFont="1" applyFill="1" applyBorder="1" applyAlignment="1">
      <alignment horizontal="center" vertical="center"/>
    </xf>
    <xf numFmtId="49" fontId="0" fillId="5" borderId="21" xfId="1" applyNumberFormat="1" applyFont="1" applyFill="1" applyBorder="1" applyAlignment="1">
      <alignment horizontal="right" vertical="center"/>
    </xf>
    <xf numFmtId="49" fontId="0" fillId="5" borderId="22" xfId="1" applyNumberFormat="1" applyFont="1" applyFill="1" applyBorder="1" applyAlignment="1">
      <alignment horizontal="right" vertical="center"/>
    </xf>
    <xf numFmtId="49" fontId="0" fillId="5" borderId="23" xfId="1" applyNumberFormat="1" applyFont="1" applyFill="1" applyBorder="1" applyAlignment="1">
      <alignment horizontal="right" vertical="center"/>
    </xf>
    <xf numFmtId="171"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5" borderId="21" xfId="1" quotePrefix="1" applyNumberFormat="1" applyFont="1" applyFill="1" applyBorder="1" applyAlignment="1">
      <alignment horizontal="left" vertical="center"/>
    </xf>
    <xf numFmtId="171" fontId="2" fillId="5" borderId="9" xfId="0" applyNumberFormat="1" applyFont="1" applyFill="1" applyBorder="1" applyAlignment="1">
      <alignment horizontal="center"/>
    </xf>
    <xf numFmtId="171" fontId="2" fillId="5" borderId="10" xfId="0" applyNumberFormat="1" applyFont="1" applyFill="1" applyBorder="1" applyAlignment="1">
      <alignment horizontal="center"/>
    </xf>
    <xf numFmtId="171" fontId="2" fillId="5" borderId="11" xfId="0" applyNumberFormat="1" applyFont="1" applyFill="1" applyBorder="1" applyAlignment="1">
      <alignment horizontal="center"/>
    </xf>
    <xf numFmtId="37" fontId="21" fillId="3" borderId="9" xfId="0" applyNumberFormat="1" applyFont="1" applyFill="1" applyBorder="1" applyAlignment="1">
      <alignment horizontal="center"/>
    </xf>
    <xf numFmtId="37" fontId="21" fillId="3" borderId="10" xfId="0" applyNumberFormat="1" applyFont="1" applyFill="1" applyBorder="1" applyAlignment="1">
      <alignment horizontal="center"/>
    </xf>
    <xf numFmtId="37" fontId="21" fillId="3" borderId="11" xfId="0" applyNumberFormat="1" applyFont="1" applyFill="1" applyBorder="1" applyAlignment="1">
      <alignment horizontal="center"/>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41" fontId="0" fillId="3" borderId="9" xfId="5" applyNumberFormat="1" applyFont="1" applyFill="1" applyBorder="1" applyAlignment="1">
      <alignment horizontal="center"/>
    </xf>
    <xf numFmtId="41" fontId="0" fillId="3" borderId="10" xfId="5" applyNumberFormat="1" applyFont="1" applyFill="1" applyBorder="1" applyAlignment="1">
      <alignment horizontal="center"/>
    </xf>
    <xf numFmtId="41" fontId="0" fillId="3" borderId="11" xfId="5" applyNumberFormat="1" applyFont="1" applyFill="1" applyBorder="1" applyAlignment="1">
      <alignment horizontal="center"/>
    </xf>
    <xf numFmtId="170" fontId="0" fillId="3" borderId="9" xfId="0" applyNumberFormat="1" applyFill="1" applyBorder="1" applyAlignment="1">
      <alignment horizontal="center"/>
    </xf>
    <xf numFmtId="170" fontId="0" fillId="3" borderId="10" xfId="0" applyNumberFormat="1" applyFill="1" applyBorder="1" applyAlignment="1">
      <alignment horizontal="center"/>
    </xf>
    <xf numFmtId="170" fontId="0" fillId="3" borderId="11" xfId="0" applyNumberForma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165" fontId="2" fillId="5" borderId="9" xfId="0" applyNumberFormat="1" applyFont="1" applyFill="1" applyBorder="1" applyAlignment="1">
      <alignment horizontal="center"/>
    </xf>
    <xf numFmtId="165" fontId="2" fillId="5" borderId="10" xfId="0" applyNumberFormat="1" applyFont="1" applyFill="1" applyBorder="1" applyAlignment="1">
      <alignment horizontal="center"/>
    </xf>
    <xf numFmtId="165" fontId="2" fillId="5" borderId="11" xfId="0" applyNumberFormat="1" applyFont="1" applyFill="1" applyBorder="1" applyAlignment="1">
      <alignment horizontal="center"/>
    </xf>
    <xf numFmtId="37" fontId="15" fillId="3" borderId="9" xfId="0" applyNumberFormat="1" applyFont="1" applyFill="1" applyBorder="1" applyAlignment="1">
      <alignment horizontal="center"/>
    </xf>
    <xf numFmtId="37" fontId="15" fillId="3" borderId="10" xfId="0" applyNumberFormat="1" applyFont="1" applyFill="1" applyBorder="1" applyAlignment="1">
      <alignment horizontal="center"/>
    </xf>
    <xf numFmtId="37" fontId="15" fillId="3" borderId="11" xfId="0" applyNumberFormat="1" applyFont="1" applyFill="1" applyBorder="1" applyAlignment="1">
      <alignment horizontal="center"/>
    </xf>
    <xf numFmtId="170" fontId="2" fillId="5" borderId="9" xfId="0" applyNumberFormat="1" applyFont="1" applyFill="1" applyBorder="1" applyAlignment="1">
      <alignment horizontal="center"/>
    </xf>
    <xf numFmtId="170" fontId="2" fillId="5" borderId="10" xfId="0" applyNumberFormat="1" applyFont="1" applyFill="1" applyBorder="1" applyAlignment="1">
      <alignment horizontal="center"/>
    </xf>
    <xf numFmtId="170" fontId="2" fillId="5" borderId="11" xfId="0" applyNumberFormat="1" applyFon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165" fontId="2" fillId="5" borderId="9" xfId="1" applyNumberFormat="1" applyFont="1" applyFill="1" applyBorder="1" applyAlignment="1">
      <alignment horizontal="center" vertical="center"/>
    </xf>
    <xf numFmtId="165" fontId="2" fillId="5" borderId="10" xfId="1" applyNumberFormat="1" applyFont="1" applyFill="1" applyBorder="1" applyAlignment="1">
      <alignment horizontal="center" vertical="center"/>
    </xf>
    <xf numFmtId="165" fontId="2" fillId="5" borderId="11" xfId="1" applyNumberFormat="1" applyFont="1" applyFill="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19" fillId="0" borderId="14" xfId="0" applyFont="1" applyFill="1" applyBorder="1" applyAlignment="1">
      <alignment horizontal="center" vertical="center"/>
    </xf>
    <xf numFmtId="0" fontId="2" fillId="0" borderId="7" xfId="0" applyFont="1" applyBorder="1" applyAlignment="1">
      <alignment horizontal="center"/>
    </xf>
    <xf numFmtId="0" fontId="2" fillId="9" borderId="9" xfId="0" applyFont="1" applyFill="1" applyBorder="1" applyAlignment="1">
      <alignment horizontal="center"/>
    </xf>
    <xf numFmtId="0" fontId="2" fillId="9" borderId="10" xfId="0" applyFont="1" applyFill="1" applyBorder="1" applyAlignment="1">
      <alignment horizontal="center"/>
    </xf>
    <xf numFmtId="0" fontId="2" fillId="9" borderId="11" xfId="0" applyFont="1" applyFill="1" applyBorder="1" applyAlignment="1">
      <alignment horizontal="center"/>
    </xf>
    <xf numFmtId="0" fontId="2" fillId="5" borderId="9" xfId="0" applyFont="1" applyFill="1" applyBorder="1" applyAlignment="1">
      <alignment horizontal="center"/>
    </xf>
    <xf numFmtId="0" fontId="2" fillId="5" borderId="10" xfId="0" applyFont="1" applyFill="1" applyBorder="1" applyAlignment="1">
      <alignment horizontal="center"/>
    </xf>
    <xf numFmtId="0" fontId="2" fillId="5" borderId="11"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37" fontId="2" fillId="6" borderId="6" xfId="0" applyNumberFormat="1" applyFont="1" applyFill="1" applyBorder="1" applyAlignment="1">
      <alignment horizontal="center"/>
    </xf>
    <xf numFmtId="37" fontId="2" fillId="6" borderId="7" xfId="0" applyNumberFormat="1" applyFont="1" applyFill="1" applyBorder="1" applyAlignment="1">
      <alignment horizontal="center"/>
    </xf>
    <xf numFmtId="37" fontId="2" fillId="6" borderId="8" xfId="0" applyNumberFormat="1" applyFont="1" applyFill="1" applyBorder="1" applyAlignment="1">
      <alignment horizontal="center"/>
    </xf>
    <xf numFmtId="0" fontId="2" fillId="5" borderId="17"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6" fillId="0" borderId="11" xfId="0" applyFont="1" applyBorder="1" applyAlignment="1">
      <alignment horizontal="center" vertical="center"/>
    </xf>
    <xf numFmtId="0" fontId="2" fillId="6" borderId="38"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39"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0" fontId="21" fillId="0" borderId="1"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36" xfId="0"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6" fillId="0" borderId="0" xfId="1" applyNumberFormat="1" applyFont="1" applyFill="1" applyBorder="1" applyAlignment="1">
      <alignment horizontal="center" vertical="center"/>
    </xf>
    <xf numFmtId="49" fontId="18" fillId="11" borderId="1" xfId="0" applyNumberFormat="1" applyFont="1" applyFill="1" applyBorder="1" applyAlignment="1">
      <alignment horizontal="center" vertical="center" textRotation="90" wrapText="1"/>
    </xf>
    <xf numFmtId="49" fontId="18" fillId="11" borderId="2" xfId="0" applyNumberFormat="1" applyFont="1" applyFill="1" applyBorder="1" applyAlignment="1">
      <alignment horizontal="center" vertical="center" textRotation="90" wrapText="1"/>
    </xf>
    <xf numFmtId="49" fontId="18" fillId="11" borderId="4" xfId="0" applyNumberFormat="1" applyFont="1" applyFill="1" applyBorder="1" applyAlignment="1">
      <alignment horizontal="center" vertical="center" textRotation="90" wrapText="1"/>
    </xf>
    <xf numFmtId="49" fontId="18" fillId="11" borderId="0" xfId="0" applyNumberFormat="1" applyFont="1" applyFill="1" applyBorder="1" applyAlignment="1">
      <alignment horizontal="center" vertical="center" textRotation="90" wrapText="1"/>
    </xf>
    <xf numFmtId="49" fontId="18" fillId="11" borderId="36" xfId="0" applyNumberFormat="1" applyFont="1" applyFill="1" applyBorder="1" applyAlignment="1">
      <alignment horizontal="center" vertical="center" textRotation="90" wrapText="1"/>
    </xf>
    <xf numFmtId="49" fontId="18" fillId="11" borderId="20" xfId="0" applyNumberFormat="1" applyFont="1" applyFill="1" applyBorder="1" applyAlignment="1">
      <alignment horizontal="center" vertical="center" textRotation="90" wrapText="1"/>
    </xf>
    <xf numFmtId="0" fontId="9" fillId="0" borderId="0" xfId="0" applyFont="1" applyFill="1"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39" xfId="1" applyNumberFormat="1" applyFont="1" applyFill="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9" xfId="0" applyFont="1" applyFill="1" applyBorder="1" applyAlignment="1">
      <alignment horizontal="center" vertical="center"/>
    </xf>
    <xf numFmtId="49" fontId="2" fillId="0" borderId="39" xfId="0" applyNumberFormat="1"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165" fontId="6" fillId="0" borderId="7" xfId="1" applyNumberFormat="1" applyFont="1" applyFill="1" applyBorder="1" applyAlignment="1">
      <alignment horizontal="center" vertical="center"/>
    </xf>
    <xf numFmtId="165" fontId="2" fillId="5" borderId="12" xfId="1" applyNumberFormat="1" applyFont="1" applyFill="1" applyBorder="1" applyAlignment="1">
      <alignment horizontal="center" vertical="center"/>
    </xf>
    <xf numFmtId="165" fontId="0" fillId="0" borderId="12" xfId="1" applyNumberFormat="1" applyFont="1" applyFill="1" applyBorder="1" applyAlignment="1">
      <alignment horizontal="center" vertical="center"/>
    </xf>
    <xf numFmtId="165" fontId="1" fillId="3" borderId="12"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2" fillId="0" borderId="0" xfId="1" applyNumberFormat="1" applyFont="1" applyFill="1" applyBorder="1" applyAlignment="1">
      <alignment horizontal="center" vertical="center"/>
    </xf>
    <xf numFmtId="0" fontId="31" fillId="8" borderId="40" xfId="0" applyFont="1" applyFill="1" applyBorder="1" applyAlignment="1">
      <alignment horizontal="center" vertical="center" wrapText="1"/>
    </xf>
    <xf numFmtId="0" fontId="31" fillId="8" borderId="25" xfId="0" applyFont="1" applyFill="1" applyBorder="1" applyAlignment="1">
      <alignment horizontal="center" vertical="center" wrapText="1"/>
    </xf>
    <xf numFmtId="0" fontId="31" fillId="8" borderId="41"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8" xfId="0" applyFont="1" applyFill="1" applyBorder="1" applyAlignment="1">
      <alignment horizontal="center" vertical="center"/>
    </xf>
    <xf numFmtId="0" fontId="31" fillId="6" borderId="9" xfId="0" applyFont="1" applyFill="1" applyBorder="1" applyAlignment="1">
      <alignment horizontal="center" vertical="center" wrapText="1"/>
    </xf>
    <xf numFmtId="0" fontId="31" fillId="6" borderId="10" xfId="0" applyFont="1" applyFill="1" applyBorder="1" applyAlignment="1">
      <alignment horizontal="center" vertical="center" wrapText="1"/>
    </xf>
    <xf numFmtId="0" fontId="31" fillId="6"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6" fillId="0" borderId="9" xfId="0"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27" xfId="0" applyFont="1" applyFill="1" applyBorder="1" applyAlignment="1">
      <alignment horizontal="center" vertical="center" wrapText="1"/>
    </xf>
    <xf numFmtId="171" fontId="2" fillId="6" borderId="9" xfId="0" applyNumberFormat="1" applyFont="1" applyFill="1" applyBorder="1" applyAlignment="1">
      <alignment horizontal="center"/>
    </xf>
    <xf numFmtId="171" fontId="2" fillId="6" borderId="10" xfId="0" applyNumberFormat="1" applyFont="1" applyFill="1" applyBorder="1" applyAlignment="1">
      <alignment horizontal="center"/>
    </xf>
    <xf numFmtId="171" fontId="2" fillId="6" borderId="11" xfId="0" applyNumberFormat="1" applyFont="1" applyFill="1" applyBorder="1" applyAlignment="1">
      <alignment horizont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11" xfId="0" applyNumberFormat="1" applyFont="1" applyFill="1" applyBorder="1" applyAlignment="1">
      <alignment horizontal="center"/>
    </xf>
    <xf numFmtId="0" fontId="0" fillId="0" borderId="9" xfId="0"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15" fillId="0" borderId="12" xfId="0" applyFont="1" applyBorder="1" applyAlignment="1">
      <alignment horizontal="center" vertical="center"/>
    </xf>
    <xf numFmtId="0" fontId="2" fillId="2" borderId="9" xfId="0" applyFont="1" applyFill="1" applyBorder="1" applyAlignment="1">
      <alignment horizontal="center" vertical="center" wrapText="1"/>
    </xf>
    <xf numFmtId="0" fontId="19" fillId="5" borderId="9"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11"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65" fontId="2" fillId="0" borderId="0" xfId="1" applyNumberFormat="1" applyFont="1" applyFill="1" applyBorder="1" applyAlignment="1">
      <alignment horizontal="righ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18" fillId="2" borderId="12"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4" borderId="4" xfId="0" applyFont="1" applyFill="1" applyBorder="1" applyAlignment="1">
      <alignment horizontal="left" vertical="center"/>
    </xf>
    <xf numFmtId="0" fontId="2" fillId="4" borderId="0" xfId="0" applyFont="1" applyFill="1" applyBorder="1" applyAlignment="1">
      <alignment horizontal="left" vertical="center"/>
    </xf>
    <xf numFmtId="0" fontId="2" fillId="4" borderId="5" xfId="0" applyFont="1" applyFill="1" applyBorder="1" applyAlignment="1">
      <alignment horizontal="left" vertical="center"/>
    </xf>
    <xf numFmtId="0" fontId="47" fillId="0" borderId="15" xfId="0" applyFont="1" applyFill="1" applyBorder="1" applyAlignment="1">
      <alignment horizontal="left" vertical="center" wrapText="1"/>
    </xf>
    <xf numFmtId="0" fontId="47" fillId="0" borderId="16" xfId="0" applyFont="1" applyFill="1" applyBorder="1" applyAlignment="1">
      <alignment horizontal="left" vertical="center" wrapText="1"/>
    </xf>
    <xf numFmtId="0" fontId="47" fillId="0" borderId="27" xfId="0" applyFont="1" applyFill="1" applyBorder="1" applyAlignment="1">
      <alignment horizontal="left" vertical="center" wrapText="1"/>
    </xf>
    <xf numFmtId="0" fontId="47" fillId="0" borderId="17"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47" fillId="0" borderId="18" xfId="0" applyFont="1" applyFill="1" applyBorder="1" applyAlignment="1">
      <alignment horizontal="left" vertical="center" wrapText="1"/>
    </xf>
    <xf numFmtId="0" fontId="47" fillId="0" borderId="19" xfId="0" applyFont="1" applyFill="1" applyBorder="1" applyAlignment="1">
      <alignment horizontal="left" vertical="center" wrapText="1"/>
    </xf>
    <xf numFmtId="0" fontId="47" fillId="0" borderId="20" xfId="0" applyFont="1" applyFill="1" applyBorder="1" applyAlignment="1">
      <alignment horizontal="left" vertical="center" wrapText="1"/>
    </xf>
    <xf numFmtId="0" fontId="47" fillId="0" borderId="26" xfId="0" applyFont="1" applyFill="1" applyBorder="1" applyAlignment="1">
      <alignment horizontal="left" vertical="center" wrapText="1"/>
    </xf>
    <xf numFmtId="0" fontId="20" fillId="3" borderId="13"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6" borderId="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170" fontId="2" fillId="6" borderId="9" xfId="0" applyNumberFormat="1" applyFont="1" applyFill="1" applyBorder="1" applyAlignment="1">
      <alignment horizontal="center"/>
    </xf>
    <xf numFmtId="170" fontId="2" fillId="6" borderId="10" xfId="0" applyNumberFormat="1" applyFont="1" applyFill="1" applyBorder="1" applyAlignment="1">
      <alignment horizontal="center"/>
    </xf>
    <xf numFmtId="170" fontId="2" fillId="6" borderId="11" xfId="0" applyNumberFormat="1" applyFont="1" applyFill="1" applyBorder="1" applyAlignment="1">
      <alignment horizontal="center"/>
    </xf>
    <xf numFmtId="0" fontId="0" fillId="0" borderId="0" xfId="0" applyAlignment="1">
      <alignment horizontal="center"/>
    </xf>
    <xf numFmtId="0" fontId="28"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29" fillId="0" borderId="1" xfId="0" applyFont="1" applyBorder="1" applyAlignment="1">
      <alignment horizontal="center"/>
    </xf>
    <xf numFmtId="0" fontId="29" fillId="0" borderId="2" xfId="0" applyFont="1" applyBorder="1" applyAlignment="1">
      <alignment horizontal="center"/>
    </xf>
    <xf numFmtId="0" fontId="29" fillId="0" borderId="3" xfId="0" applyFont="1" applyBorder="1" applyAlignment="1">
      <alignment horizontal="center"/>
    </xf>
    <xf numFmtId="0" fontId="28" fillId="0" borderId="4" xfId="0" applyFont="1" applyBorder="1" applyAlignment="1">
      <alignment horizontal="center"/>
    </xf>
    <xf numFmtId="0" fontId="28" fillId="0" borderId="0" xfId="0" applyFont="1" applyBorder="1" applyAlignment="1">
      <alignment horizontal="center"/>
    </xf>
    <xf numFmtId="0" fontId="28"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29" fillId="0" borderId="0" xfId="0" applyFont="1" applyAlignment="1">
      <alignment horizontal="center"/>
    </xf>
    <xf numFmtId="0" fontId="30" fillId="0" borderId="0" xfId="0" applyFont="1" applyAlignment="1">
      <alignment horizontal="center"/>
    </xf>
    <xf numFmtId="167" fontId="0" fillId="3" borderId="0" xfId="0" applyNumberFormat="1" applyFill="1" applyBorder="1" applyAlignment="1">
      <alignment horizontal="center"/>
    </xf>
    <xf numFmtId="0" fontId="28" fillId="5" borderId="21" xfId="0" applyFont="1" applyFill="1" applyBorder="1" applyAlignment="1">
      <alignment horizontal="center"/>
    </xf>
    <xf numFmtId="0" fontId="28" fillId="5" borderId="22" xfId="0" applyFont="1" applyFill="1" applyBorder="1" applyAlignment="1">
      <alignment horizontal="center"/>
    </xf>
    <xf numFmtId="0" fontId="28" fillId="5" borderId="45" xfId="0" applyFont="1" applyFill="1" applyBorder="1" applyAlignment="1">
      <alignment horizontal="center"/>
    </xf>
    <xf numFmtId="0" fontId="15" fillId="3" borderId="0" xfId="0" applyFont="1" applyFill="1" applyBorder="1" applyAlignment="1">
      <alignment horizontal="center"/>
    </xf>
    <xf numFmtId="0" fontId="28" fillId="5" borderId="44" xfId="0" applyFont="1" applyFill="1" applyBorder="1" applyAlignment="1">
      <alignment horizontal="center"/>
    </xf>
    <xf numFmtId="0" fontId="28" fillId="5" borderId="23" xfId="0" applyFont="1" applyFill="1" applyBorder="1" applyAlignment="1">
      <alignment horizontal="center"/>
    </xf>
    <xf numFmtId="0" fontId="2" fillId="0" borderId="0" xfId="0" applyFont="1" applyAlignment="1">
      <alignment horizontal="center"/>
    </xf>
    <xf numFmtId="167" fontId="0" fillId="10" borderId="21" xfId="0" applyNumberFormat="1" applyFill="1" applyBorder="1" applyAlignment="1">
      <alignment horizontal="center"/>
    </xf>
    <xf numFmtId="167" fontId="0" fillId="10" borderId="23" xfId="0" applyNumberFormat="1" applyFill="1" applyBorder="1" applyAlignment="1">
      <alignment horizontal="center"/>
    </xf>
    <xf numFmtId="0" fontId="15" fillId="6" borderId="21" xfId="0" applyFont="1" applyFill="1" applyBorder="1" applyAlignment="1">
      <alignment horizontal="center"/>
    </xf>
    <xf numFmtId="0" fontId="15" fillId="6" borderId="22" xfId="0" applyFont="1" applyFill="1" applyBorder="1" applyAlignment="1">
      <alignment horizontal="center"/>
    </xf>
    <xf numFmtId="0" fontId="15" fillId="6" borderId="45"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52</xdr:row>
          <xdr:rowOff>190500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52</xdr:row>
          <xdr:rowOff>0</xdr:rowOff>
        </xdr:from>
        <xdr:to>
          <xdr:col>33</xdr:col>
          <xdr:colOff>371475</xdr:colOff>
          <xdr:row>52</xdr:row>
          <xdr:rowOff>190500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52</xdr:row>
          <xdr:rowOff>190500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52</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52</xdr:row>
          <xdr:rowOff>0</xdr:rowOff>
        </xdr:from>
        <xdr:to>
          <xdr:col>32</xdr:col>
          <xdr:colOff>371475</xdr:colOff>
          <xdr:row>52</xdr:row>
          <xdr:rowOff>190500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52</xdr:row>
          <xdr:rowOff>190500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52</xdr:row>
          <xdr:rowOff>190500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52</xdr:row>
          <xdr:rowOff>0</xdr:rowOff>
        </xdr:from>
        <xdr:to>
          <xdr:col>32</xdr:col>
          <xdr:colOff>371475</xdr:colOff>
          <xdr:row>52</xdr:row>
          <xdr:rowOff>190500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52</xdr:row>
          <xdr:rowOff>190500</xdr:rowOff>
        </xdr:from>
        <xdr:to>
          <xdr:col>5</xdr:col>
          <xdr:colOff>295275</xdr:colOff>
          <xdr:row>53</xdr:row>
          <xdr:rowOff>171450</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52</xdr:row>
          <xdr:rowOff>190500</xdr:rowOff>
        </xdr:from>
        <xdr:to>
          <xdr:col>12</xdr:col>
          <xdr:colOff>295275</xdr:colOff>
          <xdr:row>53</xdr:row>
          <xdr:rowOff>171450</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55</xdr:row>
          <xdr:rowOff>0</xdr:rowOff>
        </xdr:from>
        <xdr:to>
          <xdr:col>12</xdr:col>
          <xdr:colOff>295275</xdr:colOff>
          <xdr:row>55</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57</xdr:row>
          <xdr:rowOff>0</xdr:rowOff>
        </xdr:from>
        <xdr:to>
          <xdr:col>12</xdr:col>
          <xdr:colOff>295275</xdr:colOff>
          <xdr:row>57</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59</xdr:row>
          <xdr:rowOff>0</xdr:rowOff>
        </xdr:from>
        <xdr:to>
          <xdr:col>12</xdr:col>
          <xdr:colOff>295275</xdr:colOff>
          <xdr:row>59</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0</xdr:rowOff>
        </xdr:from>
        <xdr:to>
          <xdr:col>5</xdr:col>
          <xdr:colOff>295275</xdr:colOff>
          <xdr:row>65</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72</xdr:row>
          <xdr:rowOff>0</xdr:rowOff>
        </xdr:from>
        <xdr:to>
          <xdr:col>6</xdr:col>
          <xdr:colOff>295275</xdr:colOff>
          <xdr:row>72</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72</xdr:row>
          <xdr:rowOff>0</xdr:rowOff>
        </xdr:from>
        <xdr:to>
          <xdr:col>9</xdr:col>
          <xdr:colOff>295275</xdr:colOff>
          <xdr:row>72</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0</xdr:rowOff>
        </xdr:from>
        <xdr:to>
          <xdr:col>6</xdr:col>
          <xdr:colOff>295275</xdr:colOff>
          <xdr:row>74</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78</xdr:row>
          <xdr:rowOff>0</xdr:rowOff>
        </xdr:from>
        <xdr:to>
          <xdr:col>6</xdr:col>
          <xdr:colOff>295275</xdr:colOff>
          <xdr:row>78</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82</xdr:row>
          <xdr:rowOff>0</xdr:rowOff>
        </xdr:from>
        <xdr:to>
          <xdr:col>6</xdr:col>
          <xdr:colOff>295275</xdr:colOff>
          <xdr:row>82</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86</xdr:row>
          <xdr:rowOff>0</xdr:rowOff>
        </xdr:from>
        <xdr:to>
          <xdr:col>23</xdr:col>
          <xdr:colOff>295275</xdr:colOff>
          <xdr:row>86</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0</xdr:rowOff>
        </xdr:from>
        <xdr:to>
          <xdr:col>5</xdr:col>
          <xdr:colOff>295275</xdr:colOff>
          <xdr:row>91</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52</xdr:row>
          <xdr:rowOff>0</xdr:rowOff>
        </xdr:from>
        <xdr:to>
          <xdr:col>32</xdr:col>
          <xdr:colOff>371475</xdr:colOff>
          <xdr:row>52</xdr:row>
          <xdr:rowOff>190500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0</xdr:rowOff>
        </xdr:from>
        <xdr:to>
          <xdr:col>5</xdr:col>
          <xdr:colOff>295275</xdr:colOff>
          <xdr:row>87</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228</xdr:row>
          <xdr:rowOff>0</xdr:rowOff>
        </xdr:from>
        <xdr:to>
          <xdr:col>25</xdr:col>
          <xdr:colOff>371475</xdr:colOff>
          <xdr:row>228</xdr:row>
          <xdr:rowOff>200025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235</xdr:row>
          <xdr:rowOff>19050</xdr:rowOff>
        </xdr:from>
        <xdr:to>
          <xdr:col>25</xdr:col>
          <xdr:colOff>485775</xdr:colOff>
          <xdr:row>236</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228</xdr:row>
          <xdr:rowOff>0</xdr:rowOff>
        </xdr:from>
        <xdr:to>
          <xdr:col>25</xdr:col>
          <xdr:colOff>371475</xdr:colOff>
          <xdr:row>230</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233</xdr:row>
          <xdr:rowOff>85725</xdr:rowOff>
        </xdr:from>
        <xdr:to>
          <xdr:col>25</xdr:col>
          <xdr:colOff>523875</xdr:colOff>
          <xdr:row>235</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228</xdr:row>
          <xdr:rowOff>0</xdr:rowOff>
        </xdr:from>
        <xdr:to>
          <xdr:col>25</xdr:col>
          <xdr:colOff>371475</xdr:colOff>
          <xdr:row>229</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232</xdr:row>
          <xdr:rowOff>133350</xdr:rowOff>
        </xdr:from>
        <xdr:to>
          <xdr:col>26</xdr:col>
          <xdr:colOff>38100</xdr:colOff>
          <xdr:row>234</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228</xdr:row>
          <xdr:rowOff>0</xdr:rowOff>
        </xdr:from>
        <xdr:to>
          <xdr:col>25</xdr:col>
          <xdr:colOff>371475</xdr:colOff>
          <xdr:row>229</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231</xdr:row>
          <xdr:rowOff>66675</xdr:rowOff>
        </xdr:from>
        <xdr:to>
          <xdr:col>25</xdr:col>
          <xdr:colOff>457200</xdr:colOff>
          <xdr:row>233</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228</xdr:row>
          <xdr:rowOff>0</xdr:rowOff>
        </xdr:from>
        <xdr:to>
          <xdr:col>25</xdr:col>
          <xdr:colOff>371475</xdr:colOff>
          <xdr:row>229</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230</xdr:row>
          <xdr:rowOff>85725</xdr:rowOff>
        </xdr:from>
        <xdr:to>
          <xdr:col>25</xdr:col>
          <xdr:colOff>476250</xdr:colOff>
          <xdr:row>231</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228</xdr:row>
          <xdr:rowOff>0</xdr:rowOff>
        </xdr:from>
        <xdr:to>
          <xdr:col>25</xdr:col>
          <xdr:colOff>371475</xdr:colOff>
          <xdr:row>228</xdr:row>
          <xdr:rowOff>190500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230</xdr:row>
          <xdr:rowOff>85725</xdr:rowOff>
        </xdr:from>
        <xdr:to>
          <xdr:col>25</xdr:col>
          <xdr:colOff>9525</xdr:colOff>
          <xdr:row>231</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205</xdr:row>
          <xdr:rowOff>0</xdr:rowOff>
        </xdr:from>
        <xdr:to>
          <xdr:col>26</xdr:col>
          <xdr:colOff>371475</xdr:colOff>
          <xdr:row>206</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207</xdr:row>
          <xdr:rowOff>85725</xdr:rowOff>
        </xdr:from>
        <xdr:to>
          <xdr:col>24</xdr:col>
          <xdr:colOff>438150</xdr:colOff>
          <xdr:row>208</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206</xdr:row>
          <xdr:rowOff>133350</xdr:rowOff>
        </xdr:from>
        <xdr:to>
          <xdr:col>25</xdr:col>
          <xdr:colOff>476250</xdr:colOff>
          <xdr:row>208</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209</xdr:row>
          <xdr:rowOff>0</xdr:rowOff>
        </xdr:from>
        <xdr:to>
          <xdr:col>26</xdr:col>
          <xdr:colOff>514350</xdr:colOff>
          <xdr:row>211</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207</xdr:row>
          <xdr:rowOff>76200</xdr:rowOff>
        </xdr:from>
        <xdr:to>
          <xdr:col>26</xdr:col>
          <xdr:colOff>552450</xdr:colOff>
          <xdr:row>209</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205</xdr:row>
          <xdr:rowOff>0</xdr:rowOff>
        </xdr:from>
        <xdr:to>
          <xdr:col>27</xdr:col>
          <xdr:colOff>438150</xdr:colOff>
          <xdr:row>206</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208</xdr:row>
          <xdr:rowOff>0</xdr:rowOff>
        </xdr:from>
        <xdr:to>
          <xdr:col>26</xdr:col>
          <xdr:colOff>552450</xdr:colOff>
          <xdr:row>209</xdr:row>
          <xdr:rowOff>190500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208</xdr:row>
          <xdr:rowOff>0</xdr:rowOff>
        </xdr:from>
        <xdr:to>
          <xdr:col>25</xdr:col>
          <xdr:colOff>561975</xdr:colOff>
          <xdr:row>209</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205</xdr:row>
          <xdr:rowOff>0</xdr:rowOff>
        </xdr:from>
        <xdr:to>
          <xdr:col>25</xdr:col>
          <xdr:colOff>371475</xdr:colOff>
          <xdr:row>205</xdr:row>
          <xdr:rowOff>190500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208</xdr:row>
          <xdr:rowOff>0</xdr:rowOff>
        </xdr:from>
        <xdr:to>
          <xdr:col>26</xdr:col>
          <xdr:colOff>542925</xdr:colOff>
          <xdr:row>209</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52</xdr:row>
          <xdr:rowOff>190500</xdr:rowOff>
        </xdr:from>
        <xdr:to>
          <xdr:col>9</xdr:col>
          <xdr:colOff>0</xdr:colOff>
          <xdr:row>53</xdr:row>
          <xdr:rowOff>171450</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H19" workbookViewId="0">
      <selection activeCell="Q67" sqref="Q67"/>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41" t="s">
        <v>310</v>
      </c>
      <c r="B2" s="342"/>
      <c r="C2" s="342"/>
      <c r="D2" s="342"/>
      <c r="E2" s="342"/>
      <c r="F2" s="342"/>
      <c r="G2" s="342"/>
      <c r="H2" s="342"/>
      <c r="I2" s="342"/>
      <c r="J2" s="342"/>
      <c r="K2" s="342"/>
      <c r="L2" s="342"/>
      <c r="M2" s="342"/>
      <c r="N2" s="343"/>
      <c r="O2" s="344" t="s">
        <v>311</v>
      </c>
      <c r="P2" s="345"/>
      <c r="Q2" s="345"/>
      <c r="R2" s="345"/>
      <c r="S2" s="345"/>
      <c r="T2" s="345"/>
      <c r="U2" s="345"/>
      <c r="V2" s="345"/>
      <c r="W2" s="345"/>
      <c r="X2" s="345"/>
      <c r="Y2" s="345"/>
      <c r="Z2" s="345"/>
      <c r="AA2" s="345"/>
      <c r="AB2" s="346"/>
    </row>
    <row r="3" spans="1:28" ht="19.5" thickBot="1" x14ac:dyDescent="0.3">
      <c r="A3" s="355" t="s">
        <v>151</v>
      </c>
      <c r="B3" s="356"/>
      <c r="C3" s="356"/>
      <c r="D3" s="356"/>
      <c r="E3" s="356"/>
      <c r="F3" s="356"/>
      <c r="G3" s="356"/>
      <c r="H3" s="356"/>
      <c r="I3" s="356"/>
      <c r="J3" s="356"/>
      <c r="K3" s="356"/>
      <c r="L3" s="356"/>
      <c r="M3" s="356"/>
      <c r="N3" s="357"/>
      <c r="O3" s="358" t="s">
        <v>151</v>
      </c>
      <c r="P3" s="359"/>
      <c r="Q3" s="359"/>
      <c r="R3" s="359"/>
      <c r="S3" s="359"/>
      <c r="T3" s="359"/>
      <c r="U3" s="359"/>
      <c r="V3" s="359"/>
      <c r="W3" s="359"/>
      <c r="X3" s="359"/>
      <c r="Y3" s="359"/>
      <c r="Z3" s="359"/>
      <c r="AA3" s="359"/>
      <c r="AB3" s="360"/>
    </row>
    <row r="4" spans="1:28" ht="15.75" thickBot="1" x14ac:dyDescent="0.3">
      <c r="A4" s="368" t="s">
        <v>152</v>
      </c>
      <c r="B4" s="368"/>
      <c r="C4" s="368"/>
      <c r="D4" s="368"/>
      <c r="E4" s="368"/>
      <c r="F4" s="368"/>
      <c r="G4" s="368"/>
      <c r="H4" s="367" t="s">
        <v>313</v>
      </c>
      <c r="I4" s="367"/>
      <c r="J4" s="367"/>
      <c r="K4" s="367"/>
      <c r="L4" s="367"/>
      <c r="M4" s="367"/>
      <c r="N4" s="367"/>
      <c r="O4" s="368" t="s">
        <v>152</v>
      </c>
      <c r="P4" s="368"/>
      <c r="Q4" s="368"/>
      <c r="R4" s="368"/>
      <c r="S4" s="368"/>
      <c r="T4" s="368"/>
      <c r="U4" s="368"/>
      <c r="V4" s="367" t="s">
        <v>313</v>
      </c>
      <c r="W4" s="367"/>
      <c r="X4" s="367"/>
      <c r="Y4" s="367"/>
      <c r="Z4" s="367"/>
      <c r="AA4" s="367"/>
      <c r="AB4" s="367"/>
    </row>
    <row r="5" spans="1:28" ht="15.75" thickBot="1" x14ac:dyDescent="0.3">
      <c r="A5" s="361" t="s">
        <v>153</v>
      </c>
      <c r="B5" s="362"/>
      <c r="C5" s="362"/>
      <c r="D5" s="362"/>
      <c r="E5" s="362"/>
      <c r="F5" s="362"/>
      <c r="G5" s="363"/>
      <c r="H5" s="364" t="s">
        <v>314</v>
      </c>
      <c r="I5" s="365"/>
      <c r="J5" s="365"/>
      <c r="K5" s="365"/>
      <c r="L5" s="365"/>
      <c r="M5" s="365"/>
      <c r="N5" s="366"/>
      <c r="O5" s="361" t="s">
        <v>153</v>
      </c>
      <c r="P5" s="362"/>
      <c r="Q5" s="362"/>
      <c r="R5" s="362"/>
      <c r="S5" s="362"/>
      <c r="T5" s="362"/>
      <c r="U5" s="363"/>
      <c r="V5" s="364" t="s">
        <v>315</v>
      </c>
      <c r="W5" s="365"/>
      <c r="X5" s="365"/>
      <c r="Y5" s="365"/>
      <c r="Z5" s="365"/>
      <c r="AA5" s="365"/>
      <c r="AB5" s="366"/>
    </row>
    <row r="6" spans="1:28" ht="15.75" thickBot="1" x14ac:dyDescent="0.3">
      <c r="A6" s="349" t="s">
        <v>154</v>
      </c>
      <c r="B6" s="350"/>
      <c r="C6" s="350"/>
      <c r="D6" s="350"/>
      <c r="E6" s="350"/>
      <c r="F6" s="350"/>
      <c r="G6" s="350"/>
      <c r="H6" s="350"/>
      <c r="I6" s="350"/>
      <c r="J6" s="350"/>
      <c r="K6" s="350"/>
      <c r="L6" s="350"/>
      <c r="M6" s="350"/>
      <c r="N6" s="351"/>
      <c r="O6" s="349" t="s">
        <v>154</v>
      </c>
      <c r="P6" s="350"/>
      <c r="Q6" s="350"/>
      <c r="R6" s="350"/>
      <c r="S6" s="350"/>
      <c r="T6" s="350"/>
      <c r="U6" s="350"/>
      <c r="V6" s="350"/>
      <c r="W6" s="350"/>
      <c r="X6" s="350"/>
      <c r="Y6" s="350"/>
      <c r="Z6" s="350"/>
      <c r="AA6" s="350"/>
      <c r="AB6" s="351"/>
    </row>
    <row r="7" spans="1:28" ht="16.5" thickBot="1" x14ac:dyDescent="0.3">
      <c r="A7" s="48" t="s">
        <v>155</v>
      </c>
      <c r="B7" s="49"/>
      <c r="C7" s="50"/>
      <c r="D7" s="49"/>
      <c r="E7" s="49"/>
      <c r="F7" s="352"/>
      <c r="G7" s="353"/>
      <c r="H7" s="353"/>
      <c r="I7" s="353"/>
      <c r="J7" s="353"/>
      <c r="K7" s="353"/>
      <c r="L7" s="353"/>
      <c r="M7" s="353"/>
      <c r="N7" s="354"/>
      <c r="O7" s="48" t="s">
        <v>155</v>
      </c>
      <c r="P7" s="49"/>
      <c r="Q7" s="50"/>
      <c r="R7" s="49"/>
      <c r="S7" s="49"/>
      <c r="T7" s="352"/>
      <c r="U7" s="353"/>
      <c r="V7" s="353"/>
      <c r="W7" s="353"/>
      <c r="X7" s="353"/>
      <c r="Y7" s="353"/>
      <c r="Z7" s="353"/>
      <c r="AA7" s="353"/>
      <c r="AB7" s="354"/>
    </row>
    <row r="8" spans="1:28" ht="16.5" thickBot="1" x14ac:dyDescent="0.3">
      <c r="A8" s="51" t="s">
        <v>31</v>
      </c>
      <c r="B8" s="9"/>
      <c r="C8" s="11"/>
      <c r="D8" s="9"/>
      <c r="E8" s="6"/>
      <c r="F8" s="352"/>
      <c r="G8" s="353"/>
      <c r="H8" s="353"/>
      <c r="I8" s="353"/>
      <c r="J8" s="353"/>
      <c r="K8" s="353"/>
      <c r="L8" s="353"/>
      <c r="M8" s="353"/>
      <c r="N8" s="354"/>
      <c r="O8" s="51" t="s">
        <v>31</v>
      </c>
      <c r="P8" s="9"/>
      <c r="Q8" s="11"/>
      <c r="R8" s="9"/>
      <c r="S8" s="6"/>
      <c r="T8" s="352"/>
      <c r="U8" s="353"/>
      <c r="V8" s="353"/>
      <c r="W8" s="353"/>
      <c r="X8" s="353"/>
      <c r="Y8" s="353"/>
      <c r="Z8" s="353"/>
      <c r="AA8" s="353"/>
      <c r="AB8" s="354"/>
    </row>
    <row r="9" spans="1:28" ht="16.5" thickBot="1" x14ac:dyDescent="0.3">
      <c r="A9" s="51" t="s">
        <v>30</v>
      </c>
      <c r="B9" s="9"/>
      <c r="C9" s="11"/>
      <c r="D9" s="9"/>
      <c r="E9" s="6"/>
      <c r="F9" s="352"/>
      <c r="G9" s="353"/>
      <c r="H9" s="353"/>
      <c r="I9" s="353"/>
      <c r="J9" s="353"/>
      <c r="K9" s="353"/>
      <c r="L9" s="353"/>
      <c r="M9" s="353"/>
      <c r="N9" s="354"/>
      <c r="O9" s="51" t="s">
        <v>30</v>
      </c>
      <c r="P9" s="9"/>
      <c r="Q9" s="11"/>
      <c r="R9" s="9"/>
      <c r="S9" s="6"/>
      <c r="T9" s="352"/>
      <c r="U9" s="353"/>
      <c r="V9" s="353"/>
      <c r="W9" s="353"/>
      <c r="X9" s="353"/>
      <c r="Y9" s="353"/>
      <c r="Z9" s="353"/>
      <c r="AA9" s="353"/>
      <c r="AB9" s="354"/>
    </row>
    <row r="10" spans="1:28" ht="16.5" thickBot="1" x14ac:dyDescent="0.3">
      <c r="A10" s="51" t="s">
        <v>156</v>
      </c>
      <c r="B10" s="9"/>
      <c r="C10" s="11"/>
      <c r="D10" s="9"/>
      <c r="E10" s="6"/>
      <c r="F10" s="352"/>
      <c r="G10" s="353"/>
      <c r="H10" s="353"/>
      <c r="I10" s="353"/>
      <c r="J10" s="353"/>
      <c r="K10" s="353"/>
      <c r="L10" s="353"/>
      <c r="M10" s="353"/>
      <c r="N10" s="354"/>
      <c r="O10" s="51" t="s">
        <v>156</v>
      </c>
      <c r="P10" s="9"/>
      <c r="Q10" s="11"/>
      <c r="R10" s="9"/>
      <c r="S10" s="6"/>
      <c r="T10" s="352"/>
      <c r="U10" s="353"/>
      <c r="V10" s="353"/>
      <c r="W10" s="353"/>
      <c r="X10" s="353"/>
      <c r="Y10" s="353"/>
      <c r="Z10" s="353"/>
      <c r="AA10" s="353"/>
      <c r="AB10" s="354"/>
    </row>
    <row r="11" spans="1:28" ht="16.5" thickBot="1" x14ac:dyDescent="0.3">
      <c r="A11" s="51" t="s">
        <v>29</v>
      </c>
      <c r="B11" s="9"/>
      <c r="C11" s="11"/>
      <c r="D11" s="9"/>
      <c r="E11" s="6"/>
      <c r="F11" s="369"/>
      <c r="G11" s="370"/>
      <c r="H11" s="370"/>
      <c r="I11" s="370"/>
      <c r="J11" s="370"/>
      <c r="K11" s="370"/>
      <c r="L11" s="370"/>
      <c r="M11" s="370"/>
      <c r="N11" s="371"/>
      <c r="O11" s="51" t="s">
        <v>29</v>
      </c>
      <c r="P11" s="9"/>
      <c r="Q11" s="11"/>
      <c r="R11" s="9"/>
      <c r="S11" s="6"/>
      <c r="T11" s="369"/>
      <c r="U11" s="370"/>
      <c r="V11" s="370"/>
      <c r="W11" s="370"/>
      <c r="X11" s="370"/>
      <c r="Y11" s="370"/>
      <c r="Z11" s="370"/>
      <c r="AA11" s="370"/>
      <c r="AB11" s="371"/>
    </row>
    <row r="12" spans="1:28" ht="16.5" thickBot="1" x14ac:dyDescent="0.3">
      <c r="A12" s="51" t="s">
        <v>157</v>
      </c>
      <c r="B12" s="9"/>
      <c r="C12" s="11"/>
      <c r="D12" s="9"/>
      <c r="E12" s="6"/>
      <c r="F12" s="352"/>
      <c r="G12" s="353"/>
      <c r="H12" s="353"/>
      <c r="I12" s="353"/>
      <c r="J12" s="353"/>
      <c r="K12" s="353"/>
      <c r="L12" s="353"/>
      <c r="M12" s="353"/>
      <c r="N12" s="354"/>
      <c r="O12" s="51" t="s">
        <v>157</v>
      </c>
      <c r="P12" s="9"/>
      <c r="Q12" s="11"/>
      <c r="R12" s="9"/>
      <c r="S12" s="6"/>
      <c r="T12" s="352"/>
      <c r="U12" s="353"/>
      <c r="V12" s="353"/>
      <c r="W12" s="353"/>
      <c r="X12" s="353"/>
      <c r="Y12" s="353"/>
      <c r="Z12" s="353"/>
      <c r="AA12" s="353"/>
      <c r="AB12" s="354"/>
    </row>
    <row r="13" spans="1:28" ht="16.5" thickBot="1" x14ac:dyDescent="0.3">
      <c r="A13" s="51" t="s">
        <v>158</v>
      </c>
      <c r="B13" s="9"/>
      <c r="C13" s="11"/>
      <c r="D13" s="9"/>
      <c r="E13" s="6"/>
      <c r="F13" s="352"/>
      <c r="G13" s="353"/>
      <c r="H13" s="353"/>
      <c r="I13" s="353"/>
      <c r="J13" s="353"/>
      <c r="K13" s="353"/>
      <c r="L13" s="353"/>
      <c r="M13" s="353"/>
      <c r="N13" s="354"/>
      <c r="O13" s="51" t="s">
        <v>158</v>
      </c>
      <c r="P13" s="9"/>
      <c r="Q13" s="11"/>
      <c r="R13" s="9"/>
      <c r="S13" s="6"/>
      <c r="T13" s="352"/>
      <c r="U13" s="353"/>
      <c r="V13" s="353"/>
      <c r="W13" s="353"/>
      <c r="X13" s="353"/>
      <c r="Y13" s="353"/>
      <c r="Z13" s="353"/>
      <c r="AA13" s="353"/>
      <c r="AB13" s="354"/>
    </row>
    <row r="14" spans="1:28" ht="16.5" thickBot="1" x14ac:dyDescent="0.3">
      <c r="A14" s="51" t="s">
        <v>159</v>
      </c>
      <c r="B14" s="9"/>
      <c r="C14" s="11"/>
      <c r="D14" s="9"/>
      <c r="E14" s="6"/>
      <c r="F14" s="352"/>
      <c r="G14" s="353"/>
      <c r="H14" s="353"/>
      <c r="I14" s="353"/>
      <c r="J14" s="353"/>
      <c r="K14" s="353"/>
      <c r="L14" s="353"/>
      <c r="M14" s="353"/>
      <c r="N14" s="354"/>
      <c r="O14" s="51" t="s">
        <v>159</v>
      </c>
      <c r="P14" s="9"/>
      <c r="Q14" s="11"/>
      <c r="R14" s="9"/>
      <c r="S14" s="6"/>
      <c r="T14" s="352"/>
      <c r="U14" s="353"/>
      <c r="V14" s="353"/>
      <c r="W14" s="353"/>
      <c r="X14" s="353"/>
      <c r="Y14" s="353"/>
      <c r="Z14" s="353"/>
      <c r="AA14" s="353"/>
      <c r="AB14" s="354"/>
    </row>
    <row r="15" spans="1:28" ht="15.75" x14ac:dyDescent="0.25">
      <c r="A15" s="149" t="s">
        <v>160</v>
      </c>
      <c r="B15" s="150"/>
      <c r="C15" s="151"/>
      <c r="D15" s="150"/>
      <c r="E15" s="152"/>
      <c r="F15" s="153"/>
      <c r="G15" s="153"/>
      <c r="H15" s="153"/>
      <c r="I15" s="153"/>
      <c r="J15" s="153"/>
      <c r="K15" s="153"/>
      <c r="L15" s="153"/>
      <c r="M15" s="153"/>
      <c r="N15" s="154"/>
      <c r="O15" s="149" t="s">
        <v>160</v>
      </c>
      <c r="P15" s="150"/>
      <c r="Q15" s="151"/>
      <c r="R15" s="150"/>
      <c r="S15" s="152"/>
      <c r="T15" s="153"/>
      <c r="U15" s="153"/>
      <c r="V15" s="153"/>
      <c r="W15" s="153"/>
      <c r="X15" s="153"/>
      <c r="Y15" s="153"/>
      <c r="Z15" s="153"/>
      <c r="AA15" s="153"/>
      <c r="AB15" s="154"/>
    </row>
    <row r="16" spans="1:28" ht="15.75" thickBot="1" x14ac:dyDescent="0.3">
      <c r="A16" s="155"/>
      <c r="B16" s="52" t="s">
        <v>161</v>
      </c>
      <c r="C16" s="53"/>
      <c r="D16" s="130"/>
      <c r="E16" s="52" t="s">
        <v>162</v>
      </c>
      <c r="F16" s="156"/>
      <c r="G16" s="156"/>
      <c r="H16" s="156"/>
      <c r="I16" s="156"/>
      <c r="J16" s="156"/>
      <c r="K16" s="156"/>
      <c r="L16" s="156"/>
      <c r="M16" s="156"/>
      <c r="N16" s="157"/>
      <c r="O16" s="155"/>
      <c r="P16" s="52" t="s">
        <v>161</v>
      </c>
      <c r="Q16" s="53"/>
      <c r="R16" s="130"/>
      <c r="S16" s="52" t="s">
        <v>162</v>
      </c>
      <c r="T16" s="156"/>
      <c r="U16" s="156"/>
      <c r="V16" s="156"/>
      <c r="W16" s="156"/>
      <c r="X16" s="156"/>
      <c r="Y16" s="156"/>
      <c r="Z16" s="156"/>
      <c r="AA16" s="156"/>
      <c r="AB16" s="157"/>
    </row>
    <row r="17" spans="1:28" ht="16.5" thickBot="1" x14ac:dyDescent="0.3">
      <c r="A17" s="372"/>
      <c r="B17" s="372"/>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72"/>
      <c r="AB17" s="372"/>
    </row>
    <row r="18" spans="1:28" ht="15.75" thickBot="1" x14ac:dyDescent="0.3">
      <c r="A18" s="349" t="s">
        <v>163</v>
      </c>
      <c r="B18" s="350"/>
      <c r="C18" s="350"/>
      <c r="D18" s="350"/>
      <c r="E18" s="350"/>
      <c r="F18" s="350"/>
      <c r="G18" s="350"/>
      <c r="H18" s="350"/>
      <c r="I18" s="350"/>
      <c r="J18" s="350"/>
      <c r="K18" s="350"/>
      <c r="L18" s="350"/>
      <c r="M18" s="350"/>
      <c r="N18" s="351"/>
      <c r="O18" s="349" t="s">
        <v>163</v>
      </c>
      <c r="P18" s="350"/>
      <c r="Q18" s="350"/>
      <c r="R18" s="350"/>
      <c r="S18" s="350"/>
      <c r="T18" s="350"/>
      <c r="U18" s="350"/>
      <c r="V18" s="350"/>
      <c r="W18" s="350"/>
      <c r="X18" s="350"/>
      <c r="Y18" s="350"/>
      <c r="Z18" s="350"/>
      <c r="AA18" s="350"/>
      <c r="AB18" s="351"/>
    </row>
    <row r="19" spans="1:28" ht="15.75" x14ac:dyDescent="0.25">
      <c r="A19" s="158"/>
      <c r="B19" s="20"/>
      <c r="C19" s="20"/>
      <c r="D19" s="20"/>
      <c r="E19" s="20"/>
      <c r="F19" s="20"/>
      <c r="G19" s="20"/>
      <c r="H19" s="159" t="s">
        <v>164</v>
      </c>
      <c r="I19" s="160" t="s">
        <v>165</v>
      </c>
      <c r="J19" s="347" t="s">
        <v>166</v>
      </c>
      <c r="K19" s="347"/>
      <c r="L19" s="347"/>
      <c r="M19" s="347"/>
      <c r="N19" s="348"/>
      <c r="O19" s="158"/>
      <c r="P19" s="20"/>
      <c r="Q19" s="20"/>
      <c r="R19" s="20"/>
      <c r="S19" s="20"/>
      <c r="T19" s="20"/>
      <c r="U19" s="20"/>
      <c r="V19" s="159" t="s">
        <v>164</v>
      </c>
      <c r="W19" s="160" t="s">
        <v>165</v>
      </c>
      <c r="X19" s="347" t="s">
        <v>166</v>
      </c>
      <c r="Y19" s="347"/>
      <c r="Z19" s="347"/>
      <c r="AA19" s="347"/>
      <c r="AB19" s="348"/>
    </row>
    <row r="20" spans="1:28" ht="16.5" thickBot="1" x14ac:dyDescent="0.3">
      <c r="A20" s="161" t="s">
        <v>167</v>
      </c>
      <c r="B20" s="20"/>
      <c r="C20" s="20"/>
      <c r="D20" s="20"/>
      <c r="E20" s="20"/>
      <c r="F20" s="20"/>
      <c r="G20" s="20"/>
      <c r="H20" s="128"/>
      <c r="I20" s="128"/>
      <c r="J20" s="162"/>
      <c r="K20" s="163"/>
      <c r="L20" s="163"/>
      <c r="M20" s="163"/>
      <c r="N20" s="70"/>
      <c r="O20" s="161" t="s">
        <v>167</v>
      </c>
      <c r="P20" s="20"/>
      <c r="Q20" s="20"/>
      <c r="R20" s="20"/>
      <c r="S20" s="20"/>
      <c r="T20" s="20"/>
      <c r="U20" s="20"/>
      <c r="V20" s="128"/>
      <c r="W20" s="128"/>
      <c r="X20" s="162"/>
      <c r="Y20" s="163"/>
      <c r="Z20" s="163"/>
      <c r="AA20" s="163"/>
      <c r="AB20" s="70"/>
    </row>
    <row r="21" spans="1:28" ht="15.75" x14ac:dyDescent="0.25">
      <c r="A21" s="164"/>
      <c r="B21" s="20"/>
      <c r="C21" s="20"/>
      <c r="D21" s="20"/>
      <c r="E21" s="20"/>
      <c r="F21" s="20"/>
      <c r="G21" s="20"/>
      <c r="H21" s="20"/>
      <c r="I21" s="20"/>
      <c r="J21" s="20"/>
      <c r="K21" s="20"/>
      <c r="L21" s="20"/>
      <c r="M21" s="20"/>
      <c r="N21" s="64"/>
      <c r="O21" s="164"/>
      <c r="P21" s="20"/>
      <c r="Q21" s="20"/>
      <c r="R21" s="20"/>
      <c r="S21" s="20"/>
      <c r="T21" s="20"/>
      <c r="U21" s="20"/>
      <c r="V21" s="20"/>
      <c r="W21" s="20"/>
      <c r="X21" s="20"/>
      <c r="Y21" s="20"/>
      <c r="Z21" s="20"/>
      <c r="AA21" s="20"/>
      <c r="AB21" s="64"/>
    </row>
    <row r="22" spans="1:28" ht="12" customHeight="1" thickBot="1" x14ac:dyDescent="0.3">
      <c r="A22" s="161" t="s">
        <v>168</v>
      </c>
      <c r="B22" s="20"/>
      <c r="C22" s="20"/>
      <c r="D22" s="20"/>
      <c r="E22" s="20"/>
      <c r="F22" s="20"/>
      <c r="G22" s="20"/>
      <c r="H22" s="128"/>
      <c r="I22" s="128"/>
      <c r="J22" s="162"/>
      <c r="K22" s="163"/>
      <c r="L22" s="163"/>
      <c r="M22" s="163"/>
      <c r="N22" s="70"/>
      <c r="O22" s="161" t="s">
        <v>168</v>
      </c>
      <c r="P22" s="20"/>
      <c r="Q22" s="20"/>
      <c r="R22" s="20"/>
      <c r="S22" s="20"/>
      <c r="T22" s="20"/>
      <c r="U22" s="20"/>
      <c r="V22" s="128"/>
      <c r="W22" s="128"/>
      <c r="X22" s="162"/>
      <c r="Y22" s="163"/>
      <c r="Z22" s="163"/>
      <c r="AA22" s="163"/>
      <c r="AB22" s="70"/>
    </row>
    <row r="23" spans="1:28" ht="15.75" x14ac:dyDescent="0.25">
      <c r="A23" s="164"/>
      <c r="B23" s="20"/>
      <c r="C23" s="20"/>
      <c r="D23" s="20"/>
      <c r="E23" s="20"/>
      <c r="F23" s="20"/>
      <c r="G23" s="20"/>
      <c r="H23" s="20"/>
      <c r="I23" s="20"/>
      <c r="J23" s="20"/>
      <c r="K23" s="20"/>
      <c r="L23" s="20"/>
      <c r="M23" s="20"/>
      <c r="N23" s="64"/>
      <c r="O23" s="164"/>
      <c r="P23" s="20"/>
      <c r="Q23" s="20"/>
      <c r="R23" s="20"/>
      <c r="S23" s="20"/>
      <c r="T23" s="20"/>
      <c r="U23" s="20"/>
      <c r="V23" s="20"/>
      <c r="W23" s="20"/>
      <c r="X23" s="20"/>
      <c r="Y23" s="20"/>
      <c r="Z23" s="20"/>
      <c r="AA23" s="20"/>
      <c r="AB23" s="64"/>
    </row>
    <row r="24" spans="1:28" ht="16.5" thickBot="1" x14ac:dyDescent="0.3">
      <c r="A24" s="161" t="s">
        <v>169</v>
      </c>
      <c r="B24" s="20"/>
      <c r="C24" s="20"/>
      <c r="D24" s="20"/>
      <c r="E24" s="20"/>
      <c r="F24" s="20"/>
      <c r="G24" s="20"/>
      <c r="H24" s="128"/>
      <c r="I24" s="128"/>
      <c r="J24" s="162"/>
      <c r="K24" s="163"/>
      <c r="L24" s="163"/>
      <c r="M24" s="163"/>
      <c r="N24" s="70"/>
      <c r="O24" s="161" t="s">
        <v>169</v>
      </c>
      <c r="P24" s="20"/>
      <c r="Q24" s="20"/>
      <c r="R24" s="20"/>
      <c r="S24" s="20"/>
      <c r="T24" s="20"/>
      <c r="U24" s="20"/>
      <c r="V24" s="128"/>
      <c r="W24" s="128"/>
      <c r="X24" s="162"/>
      <c r="Y24" s="163"/>
      <c r="Z24" s="163"/>
      <c r="AA24" s="163"/>
      <c r="AB24" s="70"/>
    </row>
    <row r="25" spans="1:28" ht="15.75" x14ac:dyDescent="0.25">
      <c r="A25" s="164"/>
      <c r="B25" s="20"/>
      <c r="C25" s="20"/>
      <c r="D25" s="20"/>
      <c r="E25" s="20"/>
      <c r="F25" s="20"/>
      <c r="G25" s="20"/>
      <c r="H25" s="20"/>
      <c r="I25" s="20"/>
      <c r="J25" s="20"/>
      <c r="K25" s="20"/>
      <c r="L25" s="20"/>
      <c r="M25" s="20"/>
      <c r="N25" s="64"/>
      <c r="O25" s="164"/>
      <c r="P25" s="20"/>
      <c r="Q25" s="20"/>
      <c r="R25" s="20"/>
      <c r="S25" s="20"/>
      <c r="T25" s="20"/>
      <c r="U25" s="20"/>
      <c r="V25" s="20"/>
      <c r="W25" s="20"/>
      <c r="X25" s="20"/>
      <c r="Y25" s="20"/>
      <c r="Z25" s="20"/>
      <c r="AA25" s="20"/>
      <c r="AB25" s="64"/>
    </row>
    <row r="26" spans="1:28" ht="16.5" thickBot="1" x14ac:dyDescent="0.3">
      <c r="A26" s="161" t="s">
        <v>170</v>
      </c>
      <c r="B26" s="20"/>
      <c r="C26" s="20"/>
      <c r="D26" s="20"/>
      <c r="E26" s="20"/>
      <c r="F26" s="20"/>
      <c r="G26" s="20"/>
      <c r="H26" s="128"/>
      <c r="I26" s="128"/>
      <c r="J26" s="162"/>
      <c r="K26" s="163"/>
      <c r="L26" s="163"/>
      <c r="M26" s="163"/>
      <c r="N26" s="70"/>
      <c r="O26" s="161" t="s">
        <v>170</v>
      </c>
      <c r="P26" s="20"/>
      <c r="Q26" s="20"/>
      <c r="R26" s="20"/>
      <c r="S26" s="20"/>
      <c r="T26" s="20"/>
      <c r="U26" s="20"/>
      <c r="V26" s="128"/>
      <c r="W26" s="128"/>
      <c r="X26" s="162"/>
      <c r="Y26" s="163"/>
      <c r="Z26" s="163"/>
      <c r="AA26" s="163"/>
      <c r="AB26" s="70"/>
    </row>
    <row r="27" spans="1:28" ht="15.75" x14ac:dyDescent="0.25">
      <c r="A27" s="164"/>
      <c r="B27" s="20"/>
      <c r="C27" s="20"/>
      <c r="D27" s="20"/>
      <c r="E27" s="20"/>
      <c r="F27" s="20"/>
      <c r="G27" s="20"/>
      <c r="H27" s="20"/>
      <c r="I27" s="20"/>
      <c r="J27" s="20"/>
      <c r="K27" s="20"/>
      <c r="L27" s="20"/>
      <c r="M27" s="20"/>
      <c r="N27" s="64"/>
      <c r="O27" s="164"/>
      <c r="P27" s="20"/>
      <c r="Q27" s="20"/>
      <c r="R27" s="20"/>
      <c r="S27" s="20"/>
      <c r="T27" s="20"/>
      <c r="U27" s="20"/>
      <c r="V27" s="20"/>
      <c r="W27" s="20"/>
      <c r="X27" s="20"/>
      <c r="Y27" s="20"/>
      <c r="Z27" s="20"/>
      <c r="AA27" s="20"/>
      <c r="AB27" s="64"/>
    </row>
    <row r="28" spans="1:28" ht="16.5" thickBot="1" x14ac:dyDescent="0.3">
      <c r="A28" s="161" t="s">
        <v>171</v>
      </c>
      <c r="B28" s="20"/>
      <c r="C28" s="20"/>
      <c r="D28" s="20"/>
      <c r="E28" s="20"/>
      <c r="F28" s="20"/>
      <c r="G28" s="20"/>
      <c r="H28" s="128"/>
      <c r="I28" s="128"/>
      <c r="J28" s="162"/>
      <c r="K28" s="163"/>
      <c r="L28" s="163"/>
      <c r="M28" s="163"/>
      <c r="N28" s="70"/>
      <c r="O28" s="161" t="s">
        <v>171</v>
      </c>
      <c r="P28" s="20"/>
      <c r="Q28" s="20"/>
      <c r="R28" s="20"/>
      <c r="S28" s="20"/>
      <c r="T28" s="20"/>
      <c r="U28" s="20"/>
      <c r="V28" s="128"/>
      <c r="W28" s="128"/>
      <c r="X28" s="162"/>
      <c r="Y28" s="163"/>
      <c r="Z28" s="163"/>
      <c r="AA28" s="163"/>
      <c r="AB28" s="70"/>
    </row>
    <row r="29" spans="1:28" ht="16.5" thickBot="1" x14ac:dyDescent="0.3">
      <c r="A29" s="161" t="s">
        <v>172</v>
      </c>
      <c r="B29" s="20"/>
      <c r="C29" s="20"/>
      <c r="D29" s="20"/>
      <c r="E29" s="20"/>
      <c r="F29" s="20"/>
      <c r="G29" s="20"/>
      <c r="H29" s="128"/>
      <c r="I29" s="128"/>
      <c r="J29" s="162"/>
      <c r="K29" s="163"/>
      <c r="L29" s="163"/>
      <c r="M29" s="163"/>
      <c r="N29" s="70"/>
      <c r="O29" s="161" t="s">
        <v>172</v>
      </c>
      <c r="P29" s="20"/>
      <c r="Q29" s="20"/>
      <c r="R29" s="20"/>
      <c r="S29" s="20"/>
      <c r="T29" s="20"/>
      <c r="U29" s="20"/>
      <c r="V29" s="128"/>
      <c r="W29" s="128"/>
      <c r="X29" s="162"/>
      <c r="Y29" s="163"/>
      <c r="Z29" s="163"/>
      <c r="AA29" s="163"/>
      <c r="AB29" s="70"/>
    </row>
    <row r="30" spans="1:28" ht="16.5" thickBot="1" x14ac:dyDescent="0.3">
      <c r="A30" s="165"/>
      <c r="B30" s="166"/>
      <c r="C30" s="166"/>
      <c r="D30" s="166"/>
      <c r="E30" s="166"/>
      <c r="F30" s="166"/>
      <c r="G30" s="166"/>
      <c r="H30" s="166"/>
      <c r="I30" s="166"/>
      <c r="J30" s="166"/>
      <c r="K30" s="166"/>
      <c r="L30" s="166"/>
      <c r="M30" s="166"/>
      <c r="N30" s="70"/>
      <c r="O30" s="165"/>
      <c r="P30" s="166"/>
      <c r="Q30" s="166"/>
      <c r="R30" s="166"/>
      <c r="S30" s="166"/>
      <c r="T30" s="166"/>
      <c r="U30" s="166"/>
      <c r="V30" s="166"/>
      <c r="W30" s="166"/>
      <c r="X30" s="166"/>
      <c r="Y30" s="166"/>
      <c r="Z30" s="166"/>
      <c r="AA30" s="166"/>
      <c r="AB30" s="70"/>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4" t="s">
        <v>173</v>
      </c>
      <c r="B32" s="56"/>
      <c r="C32" s="56"/>
      <c r="D32" s="56"/>
      <c r="E32" s="56"/>
      <c r="F32" s="20"/>
      <c r="G32" s="20"/>
      <c r="H32" s="20"/>
      <c r="I32" s="20"/>
      <c r="J32" s="20"/>
      <c r="K32" s="20"/>
      <c r="L32" s="20"/>
      <c r="M32" s="20"/>
      <c r="N32" s="7"/>
      <c r="O32" s="24" t="s">
        <v>173</v>
      </c>
      <c r="P32" s="56"/>
      <c r="Q32" s="56"/>
      <c r="R32" s="56"/>
      <c r="S32" s="56"/>
      <c r="T32" s="20"/>
      <c r="U32" s="20"/>
      <c r="V32" s="20"/>
      <c r="W32" s="20"/>
      <c r="X32" s="20"/>
      <c r="Y32" s="20"/>
      <c r="Z32" s="20"/>
      <c r="AA32" s="20"/>
      <c r="AB32" s="7"/>
    </row>
    <row r="33" spans="1:28" ht="16.5" thickBot="1" x14ac:dyDescent="0.3">
      <c r="A33" s="20"/>
      <c r="B33" s="20"/>
      <c r="C33" s="20"/>
      <c r="D33" s="20"/>
      <c r="E33" s="20"/>
      <c r="F33" s="20"/>
      <c r="G33" s="20" t="s">
        <v>174</v>
      </c>
      <c r="H33" s="20" t="s">
        <v>165</v>
      </c>
      <c r="I33" s="338" t="s">
        <v>175</v>
      </c>
      <c r="J33" s="339"/>
      <c r="K33" s="339"/>
      <c r="L33" s="339"/>
      <c r="M33" s="339"/>
      <c r="N33" s="340"/>
      <c r="O33" s="20"/>
      <c r="P33" s="20"/>
      <c r="Q33" s="20"/>
      <c r="R33" s="20"/>
      <c r="S33" s="20"/>
      <c r="T33" s="20"/>
      <c r="U33" s="20" t="s">
        <v>174</v>
      </c>
      <c r="V33" s="20" t="s">
        <v>165</v>
      </c>
      <c r="W33" s="338" t="s">
        <v>175</v>
      </c>
      <c r="X33" s="339"/>
      <c r="Y33" s="339"/>
      <c r="Z33" s="339"/>
      <c r="AA33" s="339"/>
      <c r="AB33" s="340"/>
    </row>
    <row r="34" spans="1:28" ht="16.5" thickBot="1" x14ac:dyDescent="0.3">
      <c r="A34" s="167" t="s">
        <v>176</v>
      </c>
      <c r="B34" s="20"/>
      <c r="C34" s="20"/>
      <c r="D34" s="20"/>
      <c r="E34" s="20"/>
      <c r="F34" s="20"/>
      <c r="G34" s="128"/>
      <c r="H34" s="128"/>
      <c r="I34" s="312"/>
      <c r="J34" s="313"/>
      <c r="K34" s="313"/>
      <c r="L34" s="313"/>
      <c r="M34" s="313"/>
      <c r="N34" s="314"/>
      <c r="O34" s="167" t="s">
        <v>176</v>
      </c>
      <c r="P34" s="20"/>
      <c r="Q34" s="20"/>
      <c r="R34" s="20"/>
      <c r="S34" s="20"/>
      <c r="T34" s="20"/>
      <c r="U34" s="128"/>
      <c r="V34" s="128"/>
      <c r="W34" s="312"/>
      <c r="X34" s="313"/>
      <c r="Y34" s="313"/>
      <c r="Z34" s="313"/>
      <c r="AA34" s="313"/>
      <c r="AB34" s="314"/>
    </row>
    <row r="35" spans="1:28" ht="16.5" thickBot="1" x14ac:dyDescent="0.3">
      <c r="A35" s="167" t="s">
        <v>177</v>
      </c>
      <c r="B35" s="20"/>
      <c r="C35" s="20"/>
      <c r="D35" s="20"/>
      <c r="E35" s="20"/>
      <c r="F35" s="20"/>
      <c r="G35" s="128"/>
      <c r="H35" s="128"/>
      <c r="I35" s="312"/>
      <c r="J35" s="313"/>
      <c r="K35" s="313"/>
      <c r="L35" s="313"/>
      <c r="M35" s="313"/>
      <c r="N35" s="314"/>
      <c r="O35" s="167" t="s">
        <v>177</v>
      </c>
      <c r="P35" s="20"/>
      <c r="Q35" s="20"/>
      <c r="R35" s="20"/>
      <c r="S35" s="20"/>
      <c r="T35" s="20"/>
      <c r="U35" s="128"/>
      <c r="V35" s="128"/>
      <c r="W35" s="312"/>
      <c r="X35" s="313"/>
      <c r="Y35" s="313"/>
      <c r="Z35" s="313"/>
      <c r="AA35" s="313"/>
      <c r="AB35" s="314"/>
    </row>
    <row r="36" spans="1:28" ht="16.5" thickBot="1" x14ac:dyDescent="0.3">
      <c r="A36" s="167" t="s">
        <v>178</v>
      </c>
      <c r="B36" s="20"/>
      <c r="C36" s="20"/>
      <c r="D36" s="20"/>
      <c r="E36" s="20"/>
      <c r="F36" s="20"/>
      <c r="G36" s="128"/>
      <c r="H36" s="128"/>
      <c r="I36" s="312"/>
      <c r="J36" s="313"/>
      <c r="K36" s="313"/>
      <c r="L36" s="313"/>
      <c r="M36" s="313"/>
      <c r="N36" s="314"/>
      <c r="O36" s="167" t="s">
        <v>178</v>
      </c>
      <c r="P36" s="20"/>
      <c r="Q36" s="20"/>
      <c r="R36" s="20"/>
      <c r="S36" s="20"/>
      <c r="T36" s="20"/>
      <c r="U36" s="128"/>
      <c r="V36" s="128"/>
      <c r="W36" s="312"/>
      <c r="X36" s="313"/>
      <c r="Y36" s="313"/>
      <c r="Z36" s="313"/>
      <c r="AA36" s="313"/>
      <c r="AB36" s="314"/>
    </row>
    <row r="37" spans="1:28" ht="16.5" thickBot="1" x14ac:dyDescent="0.3">
      <c r="A37" s="167" t="s">
        <v>179</v>
      </c>
      <c r="B37" s="20"/>
      <c r="C37" s="20"/>
      <c r="D37" s="20"/>
      <c r="E37" s="20"/>
      <c r="F37" s="20"/>
      <c r="G37" s="128"/>
      <c r="H37" s="128"/>
      <c r="I37" s="312"/>
      <c r="J37" s="313"/>
      <c r="K37" s="313"/>
      <c r="L37" s="313"/>
      <c r="M37" s="313"/>
      <c r="N37" s="314"/>
      <c r="O37" s="167" t="s">
        <v>179</v>
      </c>
      <c r="P37" s="20"/>
      <c r="Q37" s="20"/>
      <c r="R37" s="20"/>
      <c r="S37" s="20"/>
      <c r="T37" s="20"/>
      <c r="U37" s="128"/>
      <c r="V37" s="128"/>
      <c r="W37" s="312"/>
      <c r="X37" s="313"/>
      <c r="Y37" s="313"/>
      <c r="Z37" s="313"/>
      <c r="AA37" s="313"/>
      <c r="AB37" s="314"/>
    </row>
    <row r="38" spans="1:28" ht="16.5" thickBot="1" x14ac:dyDescent="0.3">
      <c r="A38" s="167" t="s">
        <v>180</v>
      </c>
      <c r="B38" s="20"/>
      <c r="C38" s="20"/>
      <c r="D38" s="20"/>
      <c r="E38" s="20"/>
      <c r="F38" s="20"/>
      <c r="G38" s="128"/>
      <c r="H38" s="128"/>
      <c r="I38" s="312"/>
      <c r="J38" s="313"/>
      <c r="K38" s="313"/>
      <c r="L38" s="313"/>
      <c r="M38" s="313"/>
      <c r="N38" s="314"/>
      <c r="O38" s="167" t="s">
        <v>180</v>
      </c>
      <c r="P38" s="20"/>
      <c r="Q38" s="20"/>
      <c r="R38" s="20"/>
      <c r="S38" s="20"/>
      <c r="T38" s="20"/>
      <c r="U38" s="128"/>
      <c r="V38" s="128"/>
      <c r="W38" s="312"/>
      <c r="X38" s="313"/>
      <c r="Y38" s="313"/>
      <c r="Z38" s="313"/>
      <c r="AA38" s="313"/>
      <c r="AB38" s="314"/>
    </row>
    <row r="39" spans="1:28" ht="16.5" thickBot="1" x14ac:dyDescent="0.3">
      <c r="A39" s="167" t="s">
        <v>181</v>
      </c>
      <c r="B39" s="20"/>
      <c r="C39" s="20"/>
      <c r="D39" s="20"/>
      <c r="E39" s="20"/>
      <c r="F39" s="20"/>
      <c r="G39" s="128"/>
      <c r="H39" s="128"/>
      <c r="I39" s="312"/>
      <c r="J39" s="313"/>
      <c r="K39" s="313"/>
      <c r="L39" s="313"/>
      <c r="M39" s="313"/>
      <c r="N39" s="314"/>
      <c r="O39" s="167" t="s">
        <v>181</v>
      </c>
      <c r="P39" s="20"/>
      <c r="Q39" s="20"/>
      <c r="R39" s="20"/>
      <c r="S39" s="20"/>
      <c r="T39" s="20"/>
      <c r="U39" s="128"/>
      <c r="V39" s="128"/>
      <c r="W39" s="312"/>
      <c r="X39" s="313"/>
      <c r="Y39" s="313"/>
      <c r="Z39" s="313"/>
      <c r="AA39" s="313"/>
      <c r="AB39" s="314"/>
    </row>
    <row r="40" spans="1:28" ht="16.5" thickBot="1" x14ac:dyDescent="0.3">
      <c r="A40" s="167" t="s">
        <v>182</v>
      </c>
      <c r="B40" s="20"/>
      <c r="C40" s="20"/>
      <c r="D40" s="20"/>
      <c r="E40" s="20"/>
      <c r="F40" s="20"/>
      <c r="G40" s="128"/>
      <c r="H40" s="128"/>
      <c r="I40" s="312"/>
      <c r="J40" s="313"/>
      <c r="K40" s="313"/>
      <c r="L40" s="313"/>
      <c r="M40" s="313"/>
      <c r="N40" s="314"/>
      <c r="O40" s="167" t="s">
        <v>182</v>
      </c>
      <c r="P40" s="20"/>
      <c r="Q40" s="20"/>
      <c r="R40" s="20"/>
      <c r="S40" s="20"/>
      <c r="T40" s="20"/>
      <c r="U40" s="128"/>
      <c r="V40" s="128"/>
      <c r="W40" s="312"/>
      <c r="X40" s="313"/>
      <c r="Y40" s="313"/>
      <c r="Z40" s="313"/>
      <c r="AA40" s="313"/>
      <c r="AB40" s="314"/>
    </row>
    <row r="41" spans="1:28" ht="16.5" thickBot="1" x14ac:dyDescent="0.3">
      <c r="A41" s="167" t="s">
        <v>183</v>
      </c>
      <c r="B41" s="20"/>
      <c r="C41" s="20"/>
      <c r="D41" s="20"/>
      <c r="E41" s="20"/>
      <c r="F41" s="20"/>
      <c r="G41" s="128"/>
      <c r="H41" s="128"/>
      <c r="I41" s="312"/>
      <c r="J41" s="313"/>
      <c r="K41" s="313"/>
      <c r="L41" s="313"/>
      <c r="M41" s="313"/>
      <c r="N41" s="314"/>
      <c r="O41" s="167" t="s">
        <v>183</v>
      </c>
      <c r="P41" s="20"/>
      <c r="Q41" s="20"/>
      <c r="R41" s="20"/>
      <c r="S41" s="20"/>
      <c r="T41" s="20"/>
      <c r="U41" s="128"/>
      <c r="V41" s="128"/>
      <c r="W41" s="312"/>
      <c r="X41" s="313"/>
      <c r="Y41" s="313"/>
      <c r="Z41" s="313"/>
      <c r="AA41" s="313"/>
      <c r="AB41" s="314"/>
    </row>
    <row r="42" spans="1:28" ht="15.75" x14ac:dyDescent="0.25">
      <c r="A42" s="168"/>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4" t="s">
        <v>184</v>
      </c>
      <c r="B43" s="56"/>
      <c r="C43" s="56"/>
      <c r="D43" s="56"/>
      <c r="E43" s="56"/>
      <c r="F43" s="20"/>
      <c r="G43" s="20"/>
      <c r="H43" s="20"/>
      <c r="I43" s="20"/>
      <c r="J43" s="20"/>
      <c r="K43" s="20"/>
      <c r="L43" s="20"/>
      <c r="M43" s="20"/>
      <c r="N43" s="7"/>
      <c r="O43" s="24" t="s">
        <v>184</v>
      </c>
      <c r="P43" s="56"/>
      <c r="Q43" s="56"/>
      <c r="R43" s="56"/>
      <c r="S43" s="56"/>
      <c r="T43" s="20"/>
      <c r="U43" s="20"/>
      <c r="V43" s="20"/>
      <c r="W43" s="20"/>
      <c r="X43" s="20"/>
      <c r="Y43" s="20"/>
      <c r="Z43" s="20"/>
      <c r="AA43" s="20"/>
      <c r="AB43" s="7"/>
    </row>
    <row r="44" spans="1:28" ht="16.5" thickBot="1" x14ac:dyDescent="0.3">
      <c r="A44" s="20"/>
      <c r="B44" s="20"/>
      <c r="C44" s="20"/>
      <c r="D44" s="20"/>
      <c r="E44" s="20"/>
      <c r="F44" s="20"/>
      <c r="G44" s="20" t="s">
        <v>174</v>
      </c>
      <c r="H44" s="20" t="s">
        <v>165</v>
      </c>
      <c r="I44" s="338" t="s">
        <v>175</v>
      </c>
      <c r="J44" s="339"/>
      <c r="K44" s="339"/>
      <c r="L44" s="339"/>
      <c r="M44" s="339"/>
      <c r="N44" s="340"/>
      <c r="O44" s="20"/>
      <c r="P44" s="20"/>
      <c r="Q44" s="20"/>
      <c r="R44" s="20"/>
      <c r="S44" s="20"/>
      <c r="T44" s="20"/>
      <c r="U44" s="20" t="s">
        <v>174</v>
      </c>
      <c r="V44" s="20" t="s">
        <v>165</v>
      </c>
      <c r="W44" s="338" t="s">
        <v>175</v>
      </c>
      <c r="X44" s="339"/>
      <c r="Y44" s="339"/>
      <c r="Z44" s="339"/>
      <c r="AA44" s="339"/>
      <c r="AB44" s="340"/>
    </row>
    <row r="45" spans="1:28" ht="16.5" thickBot="1" x14ac:dyDescent="0.3">
      <c r="A45" s="167" t="s">
        <v>185</v>
      </c>
      <c r="B45" s="20"/>
      <c r="C45" s="20"/>
      <c r="D45" s="20"/>
      <c r="E45" s="20"/>
      <c r="F45" s="20"/>
      <c r="G45" s="128"/>
      <c r="H45" s="128"/>
      <c r="I45" s="312"/>
      <c r="J45" s="313"/>
      <c r="K45" s="313"/>
      <c r="L45" s="313"/>
      <c r="M45" s="313"/>
      <c r="N45" s="314"/>
      <c r="O45" s="167" t="s">
        <v>185</v>
      </c>
      <c r="P45" s="20"/>
      <c r="Q45" s="20"/>
      <c r="R45" s="20"/>
      <c r="S45" s="20"/>
      <c r="T45" s="20"/>
      <c r="U45" s="128"/>
      <c r="V45" s="128"/>
      <c r="W45" s="312"/>
      <c r="X45" s="313"/>
      <c r="Y45" s="313"/>
      <c r="Z45" s="313"/>
      <c r="AA45" s="313"/>
      <c r="AB45" s="314"/>
    </row>
    <row r="46" spans="1:28" ht="16.5" thickBot="1" x14ac:dyDescent="0.3">
      <c r="A46" s="167" t="s">
        <v>186</v>
      </c>
      <c r="B46" s="20"/>
      <c r="C46" s="20"/>
      <c r="D46" s="20"/>
      <c r="E46" s="20"/>
      <c r="F46" s="20"/>
      <c r="G46" s="128"/>
      <c r="H46" s="128"/>
      <c r="I46" s="312"/>
      <c r="J46" s="313"/>
      <c r="K46" s="313"/>
      <c r="L46" s="313"/>
      <c r="M46" s="313"/>
      <c r="N46" s="314"/>
      <c r="O46" s="167" t="s">
        <v>186</v>
      </c>
      <c r="P46" s="20"/>
      <c r="Q46" s="20"/>
      <c r="R46" s="20"/>
      <c r="S46" s="20"/>
      <c r="T46" s="20"/>
      <c r="U46" s="128"/>
      <c r="V46" s="128"/>
      <c r="W46" s="312"/>
      <c r="X46" s="313"/>
      <c r="Y46" s="313"/>
      <c r="Z46" s="313"/>
      <c r="AA46" s="313"/>
      <c r="AB46" s="314"/>
    </row>
    <row r="47" spans="1:28" ht="16.5" thickBot="1" x14ac:dyDescent="0.3">
      <c r="A47" s="167" t="s">
        <v>187</v>
      </c>
      <c r="B47" s="20"/>
      <c r="C47" s="20"/>
      <c r="D47" s="20"/>
      <c r="E47" s="20"/>
      <c r="F47" s="20"/>
      <c r="G47" s="128"/>
      <c r="H47" s="128"/>
      <c r="I47" s="312"/>
      <c r="J47" s="313"/>
      <c r="K47" s="313"/>
      <c r="L47" s="313"/>
      <c r="M47" s="313"/>
      <c r="N47" s="314"/>
      <c r="O47" s="167" t="s">
        <v>187</v>
      </c>
      <c r="P47" s="20"/>
      <c r="Q47" s="20"/>
      <c r="R47" s="20"/>
      <c r="S47" s="20"/>
      <c r="T47" s="20"/>
      <c r="U47" s="128"/>
      <c r="V47" s="128"/>
      <c r="W47" s="312"/>
      <c r="X47" s="313"/>
      <c r="Y47" s="313"/>
      <c r="Z47" s="313"/>
      <c r="AA47" s="313"/>
      <c r="AB47" s="314"/>
    </row>
    <row r="48" spans="1:28" ht="16.5" thickBot="1" x14ac:dyDescent="0.3">
      <c r="A48" s="167" t="s">
        <v>188</v>
      </c>
      <c r="B48" s="20"/>
      <c r="C48" s="20"/>
      <c r="D48" s="20"/>
      <c r="E48" s="20"/>
      <c r="F48" s="20"/>
      <c r="G48" s="128"/>
      <c r="H48" s="128"/>
      <c r="I48" s="312"/>
      <c r="J48" s="313"/>
      <c r="K48" s="313"/>
      <c r="L48" s="313"/>
      <c r="M48" s="313"/>
      <c r="N48" s="314"/>
      <c r="O48" s="167" t="s">
        <v>188</v>
      </c>
      <c r="P48" s="20"/>
      <c r="Q48" s="20"/>
      <c r="R48" s="20"/>
      <c r="S48" s="20"/>
      <c r="T48" s="20"/>
      <c r="U48" s="128"/>
      <c r="V48" s="128"/>
      <c r="W48" s="312"/>
      <c r="X48" s="313"/>
      <c r="Y48" s="313"/>
      <c r="Z48" s="313"/>
      <c r="AA48" s="313"/>
      <c r="AB48" s="314"/>
    </row>
    <row r="49" spans="1:28" ht="16.5" thickBot="1" x14ac:dyDescent="0.3">
      <c r="A49" s="167" t="s">
        <v>189</v>
      </c>
      <c r="B49" s="20"/>
      <c r="C49" s="20"/>
      <c r="D49" s="20"/>
      <c r="E49" s="20"/>
      <c r="F49" s="20"/>
      <c r="G49" s="128"/>
      <c r="H49" s="128"/>
      <c r="I49" s="312"/>
      <c r="J49" s="313"/>
      <c r="K49" s="313"/>
      <c r="L49" s="313"/>
      <c r="M49" s="313"/>
      <c r="N49" s="314"/>
      <c r="O49" s="167" t="s">
        <v>189</v>
      </c>
      <c r="P49" s="20"/>
      <c r="Q49" s="20"/>
      <c r="R49" s="20"/>
      <c r="S49" s="20"/>
      <c r="T49" s="20"/>
      <c r="U49" s="128"/>
      <c r="V49" s="128"/>
      <c r="W49" s="312"/>
      <c r="X49" s="313"/>
      <c r="Y49" s="313"/>
      <c r="Z49" s="313"/>
      <c r="AA49" s="313"/>
      <c r="AB49" s="314"/>
    </row>
    <row r="50" spans="1:28" ht="16.5" thickBot="1" x14ac:dyDescent="0.3">
      <c r="A50" s="167" t="s">
        <v>190</v>
      </c>
      <c r="B50" s="20"/>
      <c r="C50" s="20"/>
      <c r="D50" s="20"/>
      <c r="E50" s="20"/>
      <c r="F50" s="20"/>
      <c r="G50" s="128"/>
      <c r="H50" s="128"/>
      <c r="I50" s="312"/>
      <c r="J50" s="313"/>
      <c r="K50" s="313"/>
      <c r="L50" s="313"/>
      <c r="M50" s="313"/>
      <c r="N50" s="314"/>
      <c r="O50" s="167" t="s">
        <v>190</v>
      </c>
      <c r="P50" s="20"/>
      <c r="Q50" s="20"/>
      <c r="R50" s="20"/>
      <c r="S50" s="20"/>
      <c r="T50" s="20"/>
      <c r="U50" s="128"/>
      <c r="V50" s="128"/>
      <c r="W50" s="312"/>
      <c r="X50" s="313"/>
      <c r="Y50" s="313"/>
      <c r="Z50" s="313"/>
      <c r="AA50" s="313"/>
      <c r="AB50" s="314"/>
    </row>
    <row r="51" spans="1:28" ht="16.5" thickBot="1" x14ac:dyDescent="0.3">
      <c r="A51" s="167" t="s">
        <v>191</v>
      </c>
      <c r="B51" s="20"/>
      <c r="C51" s="20"/>
      <c r="D51" s="20"/>
      <c r="E51" s="20"/>
      <c r="F51" s="20"/>
      <c r="G51" s="128"/>
      <c r="H51" s="128"/>
      <c r="I51" s="312"/>
      <c r="J51" s="313"/>
      <c r="K51" s="313"/>
      <c r="L51" s="313"/>
      <c r="M51" s="313"/>
      <c r="N51" s="314"/>
      <c r="O51" s="167" t="s">
        <v>191</v>
      </c>
      <c r="P51" s="20"/>
      <c r="Q51" s="20"/>
      <c r="R51" s="20"/>
      <c r="S51" s="20"/>
      <c r="T51" s="20"/>
      <c r="U51" s="128"/>
      <c r="V51" s="128"/>
      <c r="W51" s="312"/>
      <c r="X51" s="313"/>
      <c r="Y51" s="313"/>
      <c r="Z51" s="313"/>
      <c r="AA51" s="313"/>
      <c r="AB51" s="314"/>
    </row>
    <row r="52" spans="1:28" ht="16.5" thickBot="1" x14ac:dyDescent="0.3">
      <c r="A52" s="167" t="s">
        <v>192</v>
      </c>
      <c r="B52" s="20"/>
      <c r="C52" s="20"/>
      <c r="D52" s="20"/>
      <c r="E52" s="20"/>
      <c r="F52" s="20"/>
      <c r="G52" s="128"/>
      <c r="H52" s="128"/>
      <c r="I52" s="312"/>
      <c r="J52" s="313"/>
      <c r="K52" s="313"/>
      <c r="L52" s="313"/>
      <c r="M52" s="313"/>
      <c r="N52" s="314"/>
      <c r="O52" s="167" t="s">
        <v>192</v>
      </c>
      <c r="P52" s="20"/>
      <c r="Q52" s="20"/>
      <c r="R52" s="20"/>
      <c r="S52" s="20"/>
      <c r="T52" s="20"/>
      <c r="U52" s="128"/>
      <c r="V52" s="128"/>
      <c r="W52" s="312"/>
      <c r="X52" s="313"/>
      <c r="Y52" s="313"/>
      <c r="Z52" s="313"/>
      <c r="AA52" s="313"/>
      <c r="AB52" s="314"/>
    </row>
    <row r="53" spans="1:28" ht="16.5" thickBot="1" x14ac:dyDescent="0.3">
      <c r="A53" s="167" t="s">
        <v>193</v>
      </c>
      <c r="B53" s="20"/>
      <c r="C53" s="20"/>
      <c r="D53" s="20"/>
      <c r="E53" s="20"/>
      <c r="F53" s="20"/>
      <c r="G53" s="128"/>
      <c r="H53" s="128"/>
      <c r="I53" s="312"/>
      <c r="J53" s="313"/>
      <c r="K53" s="313"/>
      <c r="L53" s="313"/>
      <c r="M53" s="313"/>
      <c r="N53" s="314"/>
      <c r="O53" s="167" t="s">
        <v>193</v>
      </c>
      <c r="P53" s="20"/>
      <c r="Q53" s="20"/>
      <c r="R53" s="20"/>
      <c r="S53" s="20"/>
      <c r="T53" s="20"/>
      <c r="U53" s="128"/>
      <c r="V53" s="128"/>
      <c r="W53" s="312"/>
      <c r="X53" s="313"/>
      <c r="Y53" s="313"/>
      <c r="Z53" s="313"/>
      <c r="AA53" s="313"/>
      <c r="AB53" s="314"/>
    </row>
    <row r="54" spans="1:28" ht="16.5" thickBot="1" x14ac:dyDescent="0.3">
      <c r="A54" s="167" t="s">
        <v>194</v>
      </c>
      <c r="B54" s="20"/>
      <c r="C54" s="20"/>
      <c r="D54" s="20"/>
      <c r="E54" s="20"/>
      <c r="F54" s="20"/>
      <c r="G54" s="128"/>
      <c r="H54" s="128"/>
      <c r="I54" s="312"/>
      <c r="J54" s="313"/>
      <c r="K54" s="313"/>
      <c r="L54" s="313"/>
      <c r="M54" s="313"/>
      <c r="N54" s="314"/>
      <c r="O54" s="167" t="s">
        <v>194</v>
      </c>
      <c r="P54" s="20"/>
      <c r="Q54" s="20"/>
      <c r="R54" s="20"/>
      <c r="S54" s="20"/>
      <c r="T54" s="20"/>
      <c r="U54" s="128"/>
      <c r="V54" s="128"/>
      <c r="W54" s="312"/>
      <c r="X54" s="313"/>
      <c r="Y54" s="313"/>
      <c r="Z54" s="313"/>
      <c r="AA54" s="313"/>
      <c r="AB54" s="314"/>
    </row>
    <row r="55" spans="1:28" ht="16.5" thickBot="1" x14ac:dyDescent="0.3">
      <c r="A55" s="167" t="s">
        <v>195</v>
      </c>
      <c r="B55" s="20"/>
      <c r="C55" s="20"/>
      <c r="D55" s="20"/>
      <c r="E55" s="20"/>
      <c r="F55" s="20"/>
      <c r="G55" s="128"/>
      <c r="H55" s="128"/>
      <c r="I55" s="312"/>
      <c r="J55" s="313"/>
      <c r="K55" s="313"/>
      <c r="L55" s="313"/>
      <c r="M55" s="313"/>
      <c r="N55" s="314"/>
      <c r="O55" s="167" t="s">
        <v>195</v>
      </c>
      <c r="P55" s="20"/>
      <c r="Q55" s="20"/>
      <c r="R55" s="20"/>
      <c r="S55" s="20"/>
      <c r="T55" s="20"/>
      <c r="U55" s="128"/>
      <c r="V55" s="128"/>
      <c r="W55" s="312"/>
      <c r="X55" s="313"/>
      <c r="Y55" s="313"/>
      <c r="Z55" s="313"/>
      <c r="AA55" s="313"/>
      <c r="AB55" s="314"/>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4" t="s">
        <v>196</v>
      </c>
      <c r="B57" s="56"/>
      <c r="C57" s="56"/>
      <c r="D57" s="56"/>
      <c r="E57" s="56"/>
      <c r="F57" s="20"/>
      <c r="G57" s="20"/>
      <c r="H57" s="20"/>
      <c r="I57" s="20"/>
      <c r="J57" s="20"/>
      <c r="K57" s="20"/>
      <c r="L57" s="20"/>
      <c r="M57" s="20"/>
      <c r="N57" s="7"/>
      <c r="O57" s="24" t="s">
        <v>196</v>
      </c>
      <c r="P57" s="56"/>
      <c r="Q57" s="56"/>
      <c r="R57" s="56"/>
      <c r="S57" s="56"/>
      <c r="T57" s="20"/>
      <c r="U57" s="20"/>
      <c r="V57" s="20"/>
      <c r="W57" s="20"/>
      <c r="X57" s="20"/>
      <c r="Y57" s="20"/>
      <c r="Z57" s="20"/>
      <c r="AA57" s="20"/>
      <c r="AB57" s="7"/>
    </row>
    <row r="58" spans="1:28" ht="16.5" thickBot="1" x14ac:dyDescent="0.3">
      <c r="A58" s="20"/>
      <c r="B58" s="20"/>
      <c r="C58" s="20"/>
      <c r="D58" s="20"/>
      <c r="E58" s="20"/>
      <c r="F58" s="20"/>
      <c r="G58" s="20" t="s">
        <v>174</v>
      </c>
      <c r="H58" s="20" t="s">
        <v>165</v>
      </c>
      <c r="I58" s="338" t="s">
        <v>175</v>
      </c>
      <c r="J58" s="339"/>
      <c r="K58" s="339"/>
      <c r="L58" s="339"/>
      <c r="M58" s="339"/>
      <c r="N58" s="340"/>
      <c r="O58" s="20"/>
      <c r="P58" s="20"/>
      <c r="Q58" s="20"/>
      <c r="R58" s="20"/>
      <c r="S58" s="20"/>
      <c r="T58" s="20"/>
      <c r="U58" s="20" t="s">
        <v>174</v>
      </c>
      <c r="V58" s="20" t="s">
        <v>165</v>
      </c>
      <c r="W58" s="338" t="s">
        <v>175</v>
      </c>
      <c r="X58" s="339"/>
      <c r="Y58" s="339"/>
      <c r="Z58" s="339"/>
      <c r="AA58" s="339"/>
      <c r="AB58" s="340"/>
    </row>
    <row r="59" spans="1:28" ht="16.5" thickBot="1" x14ac:dyDescent="0.3">
      <c r="A59" s="167" t="s">
        <v>197</v>
      </c>
      <c r="B59" s="20"/>
      <c r="C59" s="20"/>
      <c r="D59" s="20"/>
      <c r="E59" s="20"/>
      <c r="F59" s="20"/>
      <c r="G59" s="128"/>
      <c r="H59" s="128"/>
      <c r="I59" s="312"/>
      <c r="J59" s="313"/>
      <c r="K59" s="313"/>
      <c r="L59" s="313"/>
      <c r="M59" s="313"/>
      <c r="N59" s="314"/>
      <c r="O59" s="167" t="s">
        <v>197</v>
      </c>
      <c r="P59" s="20"/>
      <c r="Q59" s="20"/>
      <c r="R59" s="20"/>
      <c r="S59" s="20"/>
      <c r="T59" s="20"/>
      <c r="U59" s="128"/>
      <c r="V59" s="128"/>
      <c r="W59" s="312"/>
      <c r="X59" s="313"/>
      <c r="Y59" s="313"/>
      <c r="Z59" s="313"/>
      <c r="AA59" s="313"/>
      <c r="AB59" s="314"/>
    </row>
    <row r="60" spans="1:28" ht="16.5" thickBot="1" x14ac:dyDescent="0.3">
      <c r="A60" s="167" t="s">
        <v>198</v>
      </c>
      <c r="B60" s="20"/>
      <c r="C60" s="20"/>
      <c r="D60" s="20"/>
      <c r="E60" s="20"/>
      <c r="F60" s="20"/>
      <c r="G60" s="128"/>
      <c r="H60" s="128"/>
      <c r="I60" s="312"/>
      <c r="J60" s="313"/>
      <c r="K60" s="313"/>
      <c r="L60" s="313"/>
      <c r="M60" s="313"/>
      <c r="N60" s="314"/>
      <c r="O60" s="167" t="s">
        <v>198</v>
      </c>
      <c r="P60" s="20"/>
      <c r="Q60" s="20"/>
      <c r="R60" s="20"/>
      <c r="S60" s="20"/>
      <c r="T60" s="20"/>
      <c r="U60" s="128"/>
      <c r="V60" s="128"/>
      <c r="W60" s="312"/>
      <c r="X60" s="313"/>
      <c r="Y60" s="313"/>
      <c r="Z60" s="313"/>
      <c r="AA60" s="313"/>
      <c r="AB60" s="314"/>
    </row>
    <row r="61" spans="1:28" ht="16.5" thickBot="1" x14ac:dyDescent="0.3">
      <c r="A61" s="167" t="s">
        <v>199</v>
      </c>
      <c r="B61" s="20"/>
      <c r="C61" s="20"/>
      <c r="D61" s="20"/>
      <c r="E61" s="20"/>
      <c r="F61" s="20"/>
      <c r="G61" s="128"/>
      <c r="H61" s="128"/>
      <c r="I61" s="312"/>
      <c r="J61" s="313"/>
      <c r="K61" s="313"/>
      <c r="L61" s="313"/>
      <c r="M61" s="313"/>
      <c r="N61" s="314"/>
      <c r="O61" s="167" t="s">
        <v>199</v>
      </c>
      <c r="P61" s="20"/>
      <c r="Q61" s="20"/>
      <c r="R61" s="20"/>
      <c r="S61" s="20"/>
      <c r="T61" s="20"/>
      <c r="U61" s="128"/>
      <c r="V61" s="128"/>
      <c r="W61" s="312"/>
      <c r="X61" s="313"/>
      <c r="Y61" s="313"/>
      <c r="Z61" s="313"/>
      <c r="AA61" s="313"/>
      <c r="AB61" s="314"/>
    </row>
    <row r="62" spans="1:28" ht="16.5" thickBot="1" x14ac:dyDescent="0.3">
      <c r="A62" s="167" t="s">
        <v>200</v>
      </c>
      <c r="B62" s="20"/>
      <c r="C62" s="20"/>
      <c r="D62" s="20"/>
      <c r="E62" s="20"/>
      <c r="F62" s="20"/>
      <c r="G62" s="128"/>
      <c r="H62" s="128"/>
      <c r="I62" s="312"/>
      <c r="J62" s="313"/>
      <c r="K62" s="313"/>
      <c r="L62" s="313"/>
      <c r="M62" s="313"/>
      <c r="N62" s="314"/>
      <c r="O62" s="167" t="s">
        <v>200</v>
      </c>
      <c r="P62" s="20"/>
      <c r="Q62" s="20"/>
      <c r="R62" s="20"/>
      <c r="S62" s="20"/>
      <c r="T62" s="20"/>
      <c r="U62" s="128"/>
      <c r="V62" s="128"/>
      <c r="W62" s="312"/>
      <c r="X62" s="313"/>
      <c r="Y62" s="313"/>
      <c r="Z62" s="313"/>
      <c r="AA62" s="313"/>
      <c r="AB62" s="314"/>
    </row>
    <row r="63" spans="1:28" ht="16.5" thickBot="1" x14ac:dyDescent="0.3">
      <c r="A63" s="167" t="s">
        <v>201</v>
      </c>
      <c r="B63" s="20"/>
      <c r="C63" s="20"/>
      <c r="D63" s="20"/>
      <c r="E63" s="20"/>
      <c r="F63" s="20"/>
      <c r="G63" s="128"/>
      <c r="H63" s="128"/>
      <c r="I63" s="312"/>
      <c r="J63" s="313"/>
      <c r="K63" s="313"/>
      <c r="L63" s="313"/>
      <c r="M63" s="313"/>
      <c r="N63" s="314"/>
      <c r="O63" s="167" t="s">
        <v>201</v>
      </c>
      <c r="P63" s="20"/>
      <c r="Q63" s="20"/>
      <c r="R63" s="20"/>
      <c r="S63" s="20"/>
      <c r="T63" s="20"/>
      <c r="U63" s="128"/>
      <c r="V63" s="128"/>
      <c r="W63" s="312"/>
      <c r="X63" s="313"/>
      <c r="Y63" s="313"/>
      <c r="Z63" s="313"/>
      <c r="AA63" s="313"/>
      <c r="AB63" s="314"/>
    </row>
    <row r="64" spans="1:28" ht="16.5" thickBot="1" x14ac:dyDescent="0.3">
      <c r="A64" s="167" t="s">
        <v>202</v>
      </c>
      <c r="B64" s="20"/>
      <c r="C64" s="20"/>
      <c r="D64" s="20"/>
      <c r="E64" s="20"/>
      <c r="F64" s="20"/>
      <c r="G64" s="128"/>
      <c r="H64" s="128"/>
      <c r="I64" s="312"/>
      <c r="J64" s="313"/>
      <c r="K64" s="313"/>
      <c r="L64" s="313"/>
      <c r="M64" s="313"/>
      <c r="N64" s="314"/>
      <c r="O64" s="167" t="s">
        <v>202</v>
      </c>
      <c r="P64" s="20"/>
      <c r="Q64" s="20"/>
      <c r="R64" s="20"/>
      <c r="S64" s="20"/>
      <c r="T64" s="20"/>
      <c r="U64" s="128"/>
      <c r="V64" s="128"/>
      <c r="W64" s="312"/>
      <c r="X64" s="313"/>
      <c r="Y64" s="313"/>
      <c r="Z64" s="313"/>
      <c r="AA64" s="313"/>
      <c r="AB64" s="314"/>
    </row>
    <row r="65" spans="1:28" ht="16.5" thickBot="1" x14ac:dyDescent="0.3">
      <c r="A65" s="167" t="s">
        <v>203</v>
      </c>
      <c r="B65" s="20"/>
      <c r="C65" s="20"/>
      <c r="D65" s="20"/>
      <c r="E65" s="20"/>
      <c r="F65" s="20"/>
      <c r="G65" s="128"/>
      <c r="H65" s="128"/>
      <c r="I65" s="312"/>
      <c r="J65" s="313"/>
      <c r="K65" s="313"/>
      <c r="L65" s="313"/>
      <c r="M65" s="313"/>
      <c r="N65" s="314"/>
      <c r="O65" s="167" t="s">
        <v>203</v>
      </c>
      <c r="P65" s="20"/>
      <c r="Q65" s="20"/>
      <c r="R65" s="20"/>
      <c r="S65" s="20"/>
      <c r="T65" s="20"/>
      <c r="U65" s="128"/>
      <c r="V65" s="128"/>
      <c r="W65" s="312"/>
      <c r="X65" s="313"/>
      <c r="Y65" s="313"/>
      <c r="Z65" s="313"/>
      <c r="AA65" s="313"/>
      <c r="AB65" s="314"/>
    </row>
    <row r="66" spans="1:28" ht="16.5" thickBot="1" x14ac:dyDescent="0.3">
      <c r="A66" s="167" t="s">
        <v>204</v>
      </c>
      <c r="B66" s="20"/>
      <c r="C66" s="20"/>
      <c r="D66" s="20"/>
      <c r="E66" s="20"/>
      <c r="F66" s="20"/>
      <c r="G66" s="128"/>
      <c r="H66" s="128"/>
      <c r="I66" s="312"/>
      <c r="J66" s="313"/>
      <c r="K66" s="313"/>
      <c r="L66" s="313"/>
      <c r="M66" s="313"/>
      <c r="N66" s="314"/>
      <c r="O66" s="167" t="s">
        <v>204</v>
      </c>
      <c r="P66" s="20"/>
      <c r="Q66" s="20"/>
      <c r="R66" s="20"/>
      <c r="S66" s="20"/>
      <c r="T66" s="20"/>
      <c r="U66" s="128"/>
      <c r="V66" s="128"/>
      <c r="W66" s="312"/>
      <c r="X66" s="313"/>
      <c r="Y66" s="313"/>
      <c r="Z66" s="313"/>
      <c r="AA66" s="313"/>
      <c r="AB66" s="314"/>
    </row>
    <row r="67" spans="1:28" ht="16.5" thickBot="1" x14ac:dyDescent="0.3">
      <c r="A67" s="167" t="s">
        <v>205</v>
      </c>
      <c r="B67" s="20"/>
      <c r="C67" s="20"/>
      <c r="D67" s="20"/>
      <c r="E67" s="20"/>
      <c r="F67" s="20"/>
      <c r="G67" s="128"/>
      <c r="H67" s="128"/>
      <c r="I67" s="312"/>
      <c r="J67" s="313"/>
      <c r="K67" s="313"/>
      <c r="L67" s="313"/>
      <c r="M67" s="313"/>
      <c r="N67" s="314"/>
      <c r="O67" s="167" t="s">
        <v>205</v>
      </c>
      <c r="P67" s="20"/>
      <c r="Q67" s="20"/>
      <c r="R67" s="20"/>
      <c r="S67" s="20"/>
      <c r="T67" s="20"/>
      <c r="U67" s="128"/>
      <c r="V67" s="128"/>
      <c r="W67" s="312"/>
      <c r="X67" s="313"/>
      <c r="Y67" s="313"/>
      <c r="Z67" s="313"/>
      <c r="AA67" s="313"/>
      <c r="AB67" s="314"/>
    </row>
    <row r="68" spans="1:28" ht="16.5" thickBot="1" x14ac:dyDescent="0.3">
      <c r="A68" s="167" t="s">
        <v>206</v>
      </c>
      <c r="B68" s="20"/>
      <c r="C68" s="20"/>
      <c r="D68" s="20"/>
      <c r="E68" s="20"/>
      <c r="F68" s="20"/>
      <c r="G68" s="128"/>
      <c r="H68" s="128"/>
      <c r="I68" s="312"/>
      <c r="J68" s="313"/>
      <c r="K68" s="313"/>
      <c r="L68" s="313"/>
      <c r="M68" s="313"/>
      <c r="N68" s="314"/>
      <c r="O68" s="167" t="s">
        <v>206</v>
      </c>
      <c r="P68" s="20"/>
      <c r="Q68" s="20"/>
      <c r="R68" s="20"/>
      <c r="S68" s="20"/>
      <c r="T68" s="20"/>
      <c r="U68" s="128"/>
      <c r="V68" s="128"/>
      <c r="W68" s="312"/>
      <c r="X68" s="313"/>
      <c r="Y68" s="313"/>
      <c r="Z68" s="313"/>
      <c r="AA68" s="313"/>
      <c r="AB68" s="314"/>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69" t="s">
        <v>309</v>
      </c>
      <c r="B70" s="170"/>
      <c r="C70" s="170"/>
      <c r="D70" s="170"/>
      <c r="E70" s="170"/>
      <c r="F70" s="170"/>
      <c r="G70" s="170"/>
      <c r="H70" s="170"/>
      <c r="I70" s="316">
        <v>0</v>
      </c>
      <c r="J70" s="317"/>
      <c r="K70" s="317"/>
      <c r="L70" s="318"/>
      <c r="M70" s="20"/>
      <c r="N70" s="7"/>
      <c r="O70" s="169" t="s">
        <v>309</v>
      </c>
      <c r="P70" s="170"/>
      <c r="Q70" s="170"/>
      <c r="R70" s="170"/>
      <c r="S70" s="170"/>
      <c r="T70" s="170"/>
      <c r="U70" s="170"/>
      <c r="V70" s="170"/>
      <c r="W70" s="316">
        <v>0</v>
      </c>
      <c r="X70" s="317"/>
      <c r="Y70" s="317"/>
      <c r="Z70" s="318"/>
      <c r="AA70" s="20"/>
      <c r="AB70" s="7"/>
    </row>
    <row r="71" spans="1:28" ht="16.5" thickBot="1" x14ac:dyDescent="0.3">
      <c r="A71" s="168" t="s">
        <v>207</v>
      </c>
      <c r="B71" s="20"/>
      <c r="C71" s="20"/>
      <c r="D71" s="20"/>
      <c r="E71" s="128"/>
      <c r="F71" s="168" t="s">
        <v>208</v>
      </c>
      <c r="G71" s="20"/>
      <c r="H71" s="128"/>
      <c r="I71" s="168" t="s">
        <v>209</v>
      </c>
      <c r="J71" s="20"/>
      <c r="K71" s="20"/>
      <c r="L71" s="20"/>
      <c r="M71" s="20"/>
      <c r="N71" s="7"/>
      <c r="O71" s="168" t="s">
        <v>207</v>
      </c>
      <c r="P71" s="20"/>
      <c r="Q71" s="20"/>
      <c r="R71" s="20"/>
      <c r="S71" s="128"/>
      <c r="T71" s="168" t="s">
        <v>208</v>
      </c>
      <c r="U71" s="20"/>
      <c r="V71" s="128"/>
      <c r="W71" s="168" t="s">
        <v>209</v>
      </c>
      <c r="X71" s="20"/>
      <c r="Y71" s="20"/>
      <c r="Z71" s="20"/>
      <c r="AA71" s="20"/>
      <c r="AB71" s="7"/>
    </row>
    <row r="72" spans="1:28" ht="15.75" x14ac:dyDescent="0.25">
      <c r="A72" s="171" t="s">
        <v>312</v>
      </c>
      <c r="B72" s="172"/>
      <c r="C72" s="172"/>
      <c r="D72" s="172"/>
      <c r="E72" s="172"/>
      <c r="F72" s="172"/>
      <c r="G72" s="172"/>
      <c r="H72" s="172"/>
      <c r="I72" s="172"/>
      <c r="J72" s="172"/>
      <c r="K72" s="172"/>
      <c r="L72" s="172"/>
      <c r="M72" s="172"/>
      <c r="N72" s="67"/>
      <c r="O72" s="171" t="s">
        <v>312</v>
      </c>
      <c r="P72" s="172"/>
      <c r="Q72" s="172"/>
      <c r="R72" s="172"/>
      <c r="S72" s="172"/>
      <c r="T72" s="172"/>
      <c r="U72" s="172"/>
      <c r="V72" s="172"/>
      <c r="W72" s="172"/>
      <c r="X72" s="172"/>
      <c r="Y72" s="172"/>
      <c r="Z72" s="172"/>
      <c r="AA72" s="172"/>
      <c r="AB72" s="67"/>
    </row>
    <row r="73" spans="1:28" ht="15.75" x14ac:dyDescent="0.25">
      <c r="A73" s="158"/>
      <c r="B73" s="20"/>
      <c r="C73" s="20"/>
      <c r="D73" s="20"/>
      <c r="E73" s="20"/>
      <c r="F73" s="20"/>
      <c r="G73" s="20"/>
      <c r="H73" s="20"/>
      <c r="I73" s="20"/>
      <c r="J73" s="20"/>
      <c r="K73" s="20"/>
      <c r="L73" s="20"/>
      <c r="M73" s="20"/>
      <c r="N73" s="64"/>
      <c r="O73" s="158"/>
      <c r="P73" s="20"/>
      <c r="Q73" s="20"/>
      <c r="R73" s="20"/>
      <c r="S73" s="20"/>
      <c r="T73" s="20"/>
      <c r="U73" s="20"/>
      <c r="V73" s="20"/>
      <c r="W73" s="20"/>
      <c r="X73" s="20"/>
      <c r="Y73" s="20"/>
      <c r="Z73" s="20"/>
      <c r="AA73" s="20"/>
      <c r="AB73" s="64"/>
    </row>
    <row r="74" spans="1:28" ht="16.5" thickBot="1" x14ac:dyDescent="0.3">
      <c r="A74" s="173"/>
      <c r="B74" s="166"/>
      <c r="C74" s="166"/>
      <c r="D74" s="166"/>
      <c r="E74" s="166"/>
      <c r="F74" s="166"/>
      <c r="G74" s="166"/>
      <c r="H74" s="166"/>
      <c r="I74" s="166"/>
      <c r="J74" s="166"/>
      <c r="K74" s="166"/>
      <c r="L74" s="166"/>
      <c r="M74" s="166"/>
      <c r="N74" s="70"/>
      <c r="O74" s="173"/>
      <c r="P74" s="166"/>
      <c r="Q74" s="166"/>
      <c r="R74" s="166"/>
      <c r="S74" s="166"/>
      <c r="T74" s="166"/>
      <c r="U74" s="166"/>
      <c r="V74" s="166"/>
      <c r="W74" s="166"/>
      <c r="X74" s="166"/>
      <c r="Y74" s="166"/>
      <c r="Z74" s="166"/>
      <c r="AA74" s="166"/>
      <c r="AB74" s="70"/>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10" t="s">
        <v>142</v>
      </c>
      <c r="B76" s="311"/>
      <c r="C76" s="306"/>
      <c r="D76" s="307"/>
      <c r="E76" s="307"/>
      <c r="F76" s="308"/>
      <c r="G76" s="309"/>
      <c r="H76" s="309"/>
      <c r="I76" s="326"/>
      <c r="J76" s="326"/>
      <c r="K76" s="326"/>
      <c r="L76" s="326"/>
      <c r="M76" s="326"/>
      <c r="N76" s="7"/>
      <c r="O76" s="310" t="s">
        <v>142</v>
      </c>
      <c r="P76" s="311"/>
      <c r="Q76" s="306"/>
      <c r="R76" s="307"/>
      <c r="S76" s="307"/>
      <c r="T76" s="308"/>
      <c r="U76" s="309"/>
      <c r="V76" s="309"/>
      <c r="W76" s="326"/>
      <c r="X76" s="326"/>
      <c r="Y76" s="326"/>
      <c r="Z76" s="326"/>
      <c r="AA76" s="326"/>
      <c r="AB76" s="5"/>
    </row>
    <row r="77" spans="1:28" ht="15.75" x14ac:dyDescent="0.25">
      <c r="A77" s="327" t="s">
        <v>38</v>
      </c>
      <c r="B77" s="328"/>
      <c r="C77" s="329" t="s">
        <v>28</v>
      </c>
      <c r="D77" s="330"/>
      <c r="E77" s="330"/>
      <c r="F77" s="331"/>
      <c r="G77" s="332"/>
      <c r="H77" s="332"/>
      <c r="I77" s="332"/>
      <c r="J77" s="332"/>
      <c r="K77" s="332"/>
      <c r="L77" s="332"/>
      <c r="M77" s="332"/>
      <c r="N77" s="7"/>
      <c r="O77" s="327" t="s">
        <v>38</v>
      </c>
      <c r="P77" s="328"/>
      <c r="Q77" s="329" t="s">
        <v>28</v>
      </c>
      <c r="R77" s="330"/>
      <c r="S77" s="330"/>
      <c r="T77" s="331"/>
      <c r="U77" s="332"/>
      <c r="V77" s="332"/>
      <c r="W77" s="332"/>
      <c r="X77" s="332"/>
      <c r="Y77" s="332"/>
      <c r="Z77" s="332"/>
      <c r="AA77" s="332"/>
      <c r="AB77" s="5"/>
    </row>
    <row r="78" spans="1:28" ht="15.75" x14ac:dyDescent="0.25">
      <c r="A78" s="333" t="s">
        <v>143</v>
      </c>
      <c r="B78" s="334"/>
      <c r="C78" s="335" t="s">
        <v>210</v>
      </c>
      <c r="D78" s="336"/>
      <c r="E78" s="336"/>
      <c r="F78" s="337"/>
      <c r="G78" s="332"/>
      <c r="H78" s="332"/>
      <c r="I78" s="315"/>
      <c r="J78" s="315"/>
      <c r="K78" s="315"/>
      <c r="L78" s="315"/>
      <c r="M78" s="315"/>
      <c r="N78" s="7"/>
      <c r="O78" s="333" t="s">
        <v>143</v>
      </c>
      <c r="P78" s="334"/>
      <c r="Q78" s="335" t="s">
        <v>210</v>
      </c>
      <c r="R78" s="336"/>
      <c r="S78" s="336"/>
      <c r="T78" s="337"/>
      <c r="U78" s="332"/>
      <c r="V78" s="332"/>
      <c r="W78" s="315"/>
      <c r="X78" s="315"/>
      <c r="Y78" s="315"/>
      <c r="Z78" s="315"/>
      <c r="AA78" s="315"/>
      <c r="AB78" s="5"/>
    </row>
    <row r="79" spans="1:28" ht="18.75" x14ac:dyDescent="0.25">
      <c r="A79" s="319" t="s">
        <v>145</v>
      </c>
      <c r="B79" s="320"/>
      <c r="C79" s="4"/>
      <c r="D79" s="4"/>
      <c r="E79" s="4"/>
      <c r="F79" s="244"/>
      <c r="G79" s="325"/>
      <c r="H79" s="325"/>
      <c r="I79" s="6"/>
      <c r="J79" s="1"/>
      <c r="K79" s="1"/>
      <c r="L79" s="1"/>
      <c r="M79" s="1"/>
      <c r="N79" s="174"/>
      <c r="O79" s="319" t="s">
        <v>145</v>
      </c>
      <c r="P79" s="320"/>
      <c r="Q79" s="4"/>
      <c r="R79" s="4"/>
      <c r="S79" s="4"/>
      <c r="T79" s="244"/>
      <c r="U79" s="325"/>
      <c r="V79" s="325"/>
      <c r="W79" s="6"/>
      <c r="X79" s="1"/>
      <c r="Y79" s="1"/>
      <c r="Z79" s="1"/>
      <c r="AA79" s="1"/>
      <c r="AB79" s="174"/>
    </row>
    <row r="80" spans="1:28" ht="18.75" x14ac:dyDescent="0.25">
      <c r="A80" s="321"/>
      <c r="B80" s="322"/>
      <c r="C80" s="6"/>
      <c r="D80" s="6"/>
      <c r="E80" s="6"/>
      <c r="F80" s="245"/>
      <c r="G80" s="325"/>
      <c r="H80" s="325"/>
      <c r="I80" s="6"/>
      <c r="J80" s="1"/>
      <c r="K80" s="1"/>
      <c r="L80" s="1"/>
      <c r="M80" s="1"/>
      <c r="N80" s="76"/>
      <c r="O80" s="321"/>
      <c r="P80" s="322"/>
      <c r="Q80" s="6"/>
      <c r="R80" s="6"/>
      <c r="S80" s="6"/>
      <c r="T80" s="245"/>
      <c r="U80" s="325"/>
      <c r="V80" s="325"/>
      <c r="W80" s="6"/>
      <c r="X80" s="1"/>
      <c r="Y80" s="1"/>
      <c r="Z80" s="1"/>
      <c r="AA80" s="1"/>
      <c r="AB80" s="76"/>
    </row>
    <row r="81" spans="1:28" ht="19.5" thickBot="1" x14ac:dyDescent="0.3">
      <c r="A81" s="323"/>
      <c r="B81" s="324"/>
      <c r="C81" s="54"/>
      <c r="D81" s="54"/>
      <c r="E81" s="54"/>
      <c r="F81" s="246"/>
      <c r="G81" s="325"/>
      <c r="H81" s="325"/>
      <c r="I81" s="6"/>
      <c r="J81" s="126"/>
      <c r="K81" s="1"/>
      <c r="L81" s="1"/>
      <c r="M81" s="1"/>
      <c r="N81" s="76"/>
      <c r="O81" s="323"/>
      <c r="P81" s="324"/>
      <c r="Q81" s="54"/>
      <c r="R81" s="54"/>
      <c r="S81" s="54"/>
      <c r="T81" s="246"/>
      <c r="U81" s="325"/>
      <c r="V81" s="325"/>
      <c r="W81" s="6"/>
      <c r="X81" s="126"/>
      <c r="Y81" s="1"/>
      <c r="Z81" s="1"/>
      <c r="AA81" s="1"/>
      <c r="AB81" s="76"/>
    </row>
  </sheetData>
  <mergeCells count="130">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33"/>
  <sheetViews>
    <sheetView tabSelected="1" topLeftCell="A129" workbookViewId="0">
      <selection activeCell="I172" sqref="I172:L172"/>
    </sheetView>
  </sheetViews>
  <sheetFormatPr defaultRowHeight="15" x14ac:dyDescent="0.25"/>
  <cols>
    <col min="1" max="1" width="1.5703125" style="5" customWidth="1"/>
    <col min="2" max="3" width="5.7109375" style="5" customWidth="1"/>
    <col min="4" max="4" width="5.7109375" style="5"/>
    <col min="5" max="5" width="5.7109375" style="5" customWidth="1"/>
    <col min="6" max="6" width="9.710937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1406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x14ac:dyDescent="0.25">
      <c r="A1" s="6"/>
      <c r="B1" s="6"/>
      <c r="C1" s="6"/>
      <c r="D1" s="6"/>
      <c r="E1" s="6"/>
      <c r="F1" s="6"/>
      <c r="G1" s="6"/>
      <c r="H1" s="6"/>
      <c r="I1" s="6"/>
      <c r="J1" s="6"/>
      <c r="K1" s="6"/>
      <c r="L1" s="6"/>
      <c r="M1" s="6"/>
      <c r="N1" s="6"/>
      <c r="O1" s="6"/>
      <c r="P1" s="6"/>
      <c r="Q1" s="6"/>
      <c r="R1" s="6"/>
      <c r="S1" s="6"/>
    </row>
    <row r="2" spans="1:27" ht="21" customHeight="1" x14ac:dyDescent="0.25">
      <c r="A2" s="6"/>
      <c r="B2" s="515" t="s">
        <v>8</v>
      </c>
      <c r="C2" s="515"/>
      <c r="D2" s="515"/>
      <c r="E2" s="515"/>
      <c r="F2" s="515"/>
      <c r="G2" s="515"/>
      <c r="H2" s="515"/>
      <c r="I2" s="515"/>
      <c r="J2" s="515"/>
      <c r="K2" s="515"/>
      <c r="L2" s="515"/>
      <c r="M2" s="515"/>
      <c r="N2" s="515"/>
      <c r="O2" s="515"/>
      <c r="P2" s="515"/>
      <c r="Q2" s="515"/>
      <c r="R2" s="515"/>
      <c r="S2" s="6"/>
    </row>
    <row r="3" spans="1:27" ht="18.75" customHeight="1" x14ac:dyDescent="0.25">
      <c r="A3" s="6"/>
      <c r="B3" s="531" t="s">
        <v>358</v>
      </c>
      <c r="C3" s="531"/>
      <c r="D3" s="531"/>
      <c r="E3" s="531"/>
      <c r="F3" s="531"/>
      <c r="G3" s="531"/>
      <c r="H3" s="531"/>
      <c r="I3" s="531"/>
      <c r="J3" s="531"/>
      <c r="K3" s="531"/>
      <c r="L3" s="531"/>
      <c r="M3" s="531"/>
      <c r="N3" s="531"/>
      <c r="O3" s="531"/>
      <c r="P3" s="531"/>
      <c r="Q3" s="531"/>
      <c r="R3" s="531"/>
      <c r="S3" s="6"/>
    </row>
    <row r="4" spans="1:27" ht="30.75" customHeight="1" x14ac:dyDescent="0.25">
      <c r="A4" s="6"/>
      <c r="B4" s="516" t="s">
        <v>359</v>
      </c>
      <c r="C4" s="517"/>
      <c r="D4" s="517"/>
      <c r="E4" s="517"/>
      <c r="F4" s="517"/>
      <c r="G4" s="517"/>
      <c r="H4" s="517"/>
      <c r="I4" s="517"/>
      <c r="J4" s="517"/>
      <c r="K4" s="517"/>
      <c r="L4" s="517"/>
      <c r="M4" s="517"/>
      <c r="N4" s="517"/>
      <c r="O4" s="517"/>
      <c r="P4" s="517"/>
      <c r="Q4" s="517"/>
      <c r="R4" s="518"/>
      <c r="S4" s="6"/>
    </row>
    <row r="5" spans="1:27" x14ac:dyDescent="0.25">
      <c r="A5" s="6"/>
      <c r="B5" s="417" t="s">
        <v>379</v>
      </c>
      <c r="C5" s="417"/>
      <c r="D5" s="417"/>
      <c r="E5" s="417"/>
      <c r="F5" s="417"/>
      <c r="G5" s="417"/>
      <c r="H5" s="417"/>
      <c r="I5" s="417"/>
      <c r="J5" s="417"/>
      <c r="K5" s="417"/>
      <c r="L5" s="417"/>
      <c r="M5" s="417"/>
      <c r="N5" s="417"/>
      <c r="O5" s="417"/>
      <c r="P5" s="417"/>
      <c r="Q5" s="417"/>
      <c r="R5" s="417"/>
      <c r="S5" s="7"/>
    </row>
    <row r="6" spans="1:27" x14ac:dyDescent="0.25">
      <c r="A6" s="6"/>
      <c r="B6" s="417" t="s">
        <v>414</v>
      </c>
      <c r="C6" s="417"/>
      <c r="D6" s="417"/>
      <c r="E6" s="417"/>
      <c r="F6" s="417"/>
      <c r="G6" s="417"/>
      <c r="H6" s="417"/>
      <c r="I6" s="417"/>
      <c r="J6" s="417"/>
      <c r="K6" s="417"/>
      <c r="L6" s="417"/>
      <c r="M6" s="417"/>
      <c r="N6" s="417"/>
      <c r="O6" s="417"/>
      <c r="P6" s="417"/>
      <c r="Q6" s="417"/>
      <c r="R6" s="417"/>
      <c r="S6" s="7"/>
    </row>
    <row r="7" spans="1:27" x14ac:dyDescent="0.25">
      <c r="A7" s="6"/>
      <c r="B7" s="417" t="s">
        <v>377</v>
      </c>
      <c r="C7" s="417"/>
      <c r="D7" s="417"/>
      <c r="E7" s="417"/>
      <c r="F7" s="417"/>
      <c r="G7" s="417"/>
      <c r="H7" s="417"/>
      <c r="I7" s="417"/>
      <c r="J7" s="417"/>
      <c r="K7" s="417"/>
      <c r="L7" s="417"/>
      <c r="M7" s="417"/>
      <c r="N7" s="417"/>
      <c r="O7" s="417"/>
      <c r="P7" s="417"/>
      <c r="Q7" s="417"/>
      <c r="R7" s="417"/>
      <c r="S7" s="7"/>
    </row>
    <row r="8" spans="1:27" x14ac:dyDescent="0.25">
      <c r="A8" s="6"/>
      <c r="B8" s="417" t="s">
        <v>378</v>
      </c>
      <c r="C8" s="417"/>
      <c r="D8" s="417"/>
      <c r="E8" s="417"/>
      <c r="F8" s="417"/>
      <c r="G8" s="417"/>
      <c r="H8" s="417"/>
      <c r="I8" s="417"/>
      <c r="J8" s="417"/>
      <c r="K8" s="417"/>
      <c r="L8" s="417"/>
      <c r="M8" s="417"/>
      <c r="N8" s="417"/>
      <c r="O8" s="417"/>
      <c r="P8" s="417"/>
      <c r="Q8" s="417"/>
      <c r="R8" s="417"/>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55" t="s">
        <v>32</v>
      </c>
      <c r="C10" s="56"/>
      <c r="D10" s="56"/>
      <c r="E10" s="56"/>
      <c r="F10" s="56"/>
      <c r="G10" s="20"/>
      <c r="H10" s="20"/>
      <c r="I10" s="20"/>
      <c r="J10" s="20"/>
      <c r="K10" s="20"/>
      <c r="L10" s="20"/>
      <c r="M10" s="55" t="s">
        <v>37</v>
      </c>
      <c r="N10" s="56"/>
      <c r="O10" s="56"/>
      <c r="P10" s="56"/>
      <c r="Q10" s="56"/>
      <c r="R10" s="20"/>
      <c r="S10" s="7"/>
    </row>
    <row r="11" spans="1:27" s="22" customFormat="1" ht="12.75" x14ac:dyDescent="0.25">
      <c r="A11" s="23"/>
      <c r="B11" s="128"/>
      <c r="C11" s="21" t="s">
        <v>33</v>
      </c>
      <c r="D11" s="21"/>
      <c r="E11" s="128"/>
      <c r="F11" s="21" t="s">
        <v>34</v>
      </c>
      <c r="G11" s="21"/>
      <c r="H11" s="21"/>
      <c r="I11" s="21"/>
      <c r="J11" s="21"/>
      <c r="K11" s="21"/>
      <c r="L11" s="21"/>
      <c r="M11" s="128"/>
      <c r="N11" s="23" t="s">
        <v>5</v>
      </c>
      <c r="O11" s="21"/>
      <c r="P11" s="128"/>
      <c r="Q11" s="23" t="s">
        <v>6</v>
      </c>
      <c r="R11" s="21"/>
      <c r="S11" s="21"/>
    </row>
    <row r="12" spans="1:27" x14ac:dyDescent="0.25">
      <c r="A12" s="6"/>
      <c r="B12" s="128"/>
      <c r="C12" s="23" t="s">
        <v>147</v>
      </c>
      <c r="D12" s="6"/>
      <c r="E12" s="6"/>
      <c r="F12" s="6"/>
      <c r="G12" s="6"/>
      <c r="H12" s="6"/>
      <c r="I12" s="6"/>
      <c r="J12" s="6"/>
      <c r="K12" s="6"/>
      <c r="L12" s="6"/>
      <c r="M12" s="128"/>
      <c r="N12" s="23" t="s">
        <v>35</v>
      </c>
      <c r="O12" s="21"/>
      <c r="P12" s="128"/>
      <c r="Q12" s="23" t="s">
        <v>36</v>
      </c>
      <c r="R12" s="21"/>
      <c r="S12" s="7"/>
    </row>
    <row r="13" spans="1:27" x14ac:dyDescent="0.25">
      <c r="A13" s="6"/>
      <c r="B13" s="6"/>
      <c r="C13" s="6"/>
      <c r="D13" s="6"/>
      <c r="E13" s="6"/>
      <c r="F13" s="6"/>
      <c r="G13" s="6"/>
      <c r="H13" s="6"/>
      <c r="I13" s="6"/>
      <c r="J13" s="6"/>
      <c r="K13" s="6"/>
      <c r="L13" s="6"/>
      <c r="M13" s="6"/>
      <c r="N13" s="7"/>
      <c r="O13" s="7"/>
      <c r="P13" s="7"/>
      <c r="Q13" s="7"/>
      <c r="R13" s="7"/>
      <c r="S13" s="7"/>
    </row>
    <row r="14" spans="1:27" ht="15.75" x14ac:dyDescent="0.25">
      <c r="A14" s="6"/>
      <c r="B14" s="55" t="s">
        <v>343</v>
      </c>
      <c r="C14" s="56"/>
      <c r="D14" s="56"/>
      <c r="E14" s="57"/>
      <c r="F14" s="6"/>
      <c r="G14" s="6"/>
      <c r="H14" s="6"/>
      <c r="I14" s="6"/>
      <c r="J14" s="6"/>
      <c r="K14" s="6"/>
      <c r="L14" s="6"/>
      <c r="M14" s="6"/>
      <c r="N14" s="7"/>
      <c r="O14" s="7"/>
      <c r="P14" s="7"/>
      <c r="Q14" s="7"/>
      <c r="R14" s="7"/>
      <c r="S14" s="7"/>
      <c r="AA14" s="6"/>
    </row>
    <row r="15" spans="1:27" ht="15.75" thickBot="1" x14ac:dyDescent="0.3">
      <c r="A15" s="6"/>
      <c r="B15" s="229" t="s">
        <v>281</v>
      </c>
      <c r="C15" s="4"/>
      <c r="D15" s="4"/>
      <c r="E15" s="4"/>
      <c r="F15" s="4"/>
      <c r="G15" s="222" t="s">
        <v>282</v>
      </c>
      <c r="H15" s="177"/>
      <c r="I15" s="177"/>
      <c r="J15" s="177"/>
      <c r="K15" s="177"/>
      <c r="L15" s="177"/>
      <c r="M15" s="177"/>
      <c r="N15" s="178"/>
      <c r="O15" s="178"/>
      <c r="P15" s="178"/>
      <c r="Q15" s="178"/>
      <c r="R15" s="179"/>
      <c r="S15" s="7"/>
    </row>
    <row r="16" spans="1:27" x14ac:dyDescent="0.25">
      <c r="A16" s="6"/>
      <c r="B16" s="223"/>
      <c r="C16" s="57"/>
      <c r="D16" s="57"/>
      <c r="E16" s="57"/>
      <c r="F16" s="57"/>
      <c r="G16" s="57"/>
      <c r="H16" s="57"/>
      <c r="I16" s="57"/>
      <c r="J16" s="57"/>
      <c r="K16" s="57"/>
      <c r="L16" s="57"/>
      <c r="M16" s="57"/>
      <c r="N16" s="57"/>
      <c r="O16" s="57"/>
      <c r="P16" s="57"/>
      <c r="Q16" s="57"/>
      <c r="R16" s="181"/>
      <c r="S16" s="7"/>
    </row>
    <row r="17" spans="1:20" x14ac:dyDescent="0.25">
      <c r="A17" s="6"/>
      <c r="B17" s="230" t="s">
        <v>283</v>
      </c>
      <c r="C17" s="224"/>
      <c r="D17" s="224"/>
      <c r="E17" s="224"/>
      <c r="F17" s="224"/>
      <c r="G17" s="128"/>
      <c r="H17" s="227" t="s">
        <v>286</v>
      </c>
      <c r="I17" s="128"/>
      <c r="J17" s="128"/>
      <c r="K17" s="128"/>
      <c r="L17" s="6"/>
      <c r="M17" s="58"/>
      <c r="N17" s="128"/>
      <c r="O17" s="228" t="s">
        <v>285</v>
      </c>
      <c r="P17" s="7"/>
      <c r="Q17" s="7"/>
      <c r="R17" s="103"/>
      <c r="S17" s="7"/>
    </row>
    <row r="18" spans="1:20" x14ac:dyDescent="0.25">
      <c r="A18" s="6"/>
      <c r="B18" s="230" t="s">
        <v>284</v>
      </c>
      <c r="C18" s="224"/>
      <c r="D18" s="224"/>
      <c r="E18" s="224"/>
      <c r="F18" s="224"/>
      <c r="G18" s="128"/>
      <c r="H18" s="227"/>
      <c r="I18" s="128"/>
      <c r="J18" s="128"/>
      <c r="K18" s="128"/>
      <c r="L18" s="6"/>
      <c r="M18" s="58"/>
      <c r="N18" s="128"/>
      <c r="O18" s="228"/>
      <c r="P18" s="7"/>
      <c r="Q18" s="7"/>
      <c r="R18" s="103"/>
      <c r="S18" s="7"/>
    </row>
    <row r="19" spans="1:20" x14ac:dyDescent="0.25">
      <c r="A19" s="6"/>
      <c r="B19" s="225"/>
      <c r="C19" s="226"/>
      <c r="D19" s="226"/>
      <c r="E19" s="226"/>
      <c r="F19" s="226"/>
      <c r="G19" s="59"/>
      <c r="H19" s="59"/>
      <c r="I19" s="59"/>
      <c r="J19" s="59"/>
      <c r="K19" s="59"/>
      <c r="L19" s="60"/>
      <c r="M19" s="57"/>
      <c r="N19" s="59"/>
      <c r="O19" s="60"/>
      <c r="P19" s="57"/>
      <c r="Q19" s="57"/>
      <c r="R19" s="181"/>
      <c r="S19" s="7"/>
    </row>
    <row r="20" spans="1:20" x14ac:dyDescent="0.25">
      <c r="A20" s="6"/>
      <c r="B20" s="231" t="s">
        <v>287</v>
      </c>
      <c r="C20" s="6"/>
      <c r="D20" s="6"/>
      <c r="E20" s="6"/>
      <c r="F20" s="6"/>
      <c r="G20" s="128"/>
      <c r="H20" s="6" t="s">
        <v>39</v>
      </c>
      <c r="I20" s="128"/>
      <c r="J20" s="128"/>
      <c r="K20" s="128"/>
      <c r="L20" s="6"/>
      <c r="M20" s="128"/>
      <c r="N20" s="7" t="s">
        <v>40</v>
      </c>
      <c r="O20" s="7"/>
      <c r="P20" s="128"/>
      <c r="Q20" s="7"/>
      <c r="R20" s="103"/>
      <c r="S20" s="7"/>
    </row>
    <row r="21" spans="1:20" x14ac:dyDescent="0.25">
      <c r="A21" s="6"/>
      <c r="B21" s="232"/>
      <c r="C21" s="57"/>
      <c r="D21" s="57"/>
      <c r="E21" s="57"/>
      <c r="F21" s="57"/>
      <c r="G21" s="59"/>
      <c r="H21" s="57"/>
      <c r="I21" s="59"/>
      <c r="J21" s="59"/>
      <c r="K21" s="59"/>
      <c r="L21" s="57"/>
      <c r="M21" s="59"/>
      <c r="N21" s="57"/>
      <c r="O21" s="57"/>
      <c r="P21" s="59"/>
      <c r="Q21" s="57"/>
      <c r="R21" s="181"/>
      <c r="S21" s="7"/>
    </row>
    <row r="22" spans="1:20" x14ac:dyDescent="0.25">
      <c r="A22" s="6"/>
      <c r="B22" s="231" t="s">
        <v>300</v>
      </c>
      <c r="C22" s="6"/>
      <c r="D22" s="6"/>
      <c r="E22" s="6"/>
      <c r="F22" s="6"/>
      <c r="G22" s="128"/>
      <c r="H22" s="6" t="s">
        <v>301</v>
      </c>
      <c r="I22" s="128"/>
      <c r="J22" s="128"/>
      <c r="K22" s="128"/>
      <c r="L22" s="6"/>
      <c r="M22" s="128"/>
      <c r="N22" s="7" t="s">
        <v>302</v>
      </c>
      <c r="O22" s="7"/>
      <c r="P22" s="128"/>
      <c r="Q22" s="7"/>
      <c r="R22" s="103"/>
      <c r="S22" s="7"/>
    </row>
    <row r="23" spans="1:20" x14ac:dyDescent="0.25">
      <c r="A23" s="6"/>
      <c r="B23" s="233"/>
      <c r="C23" s="234"/>
      <c r="D23" s="234"/>
      <c r="E23" s="234"/>
      <c r="F23" s="234"/>
      <c r="G23" s="128"/>
      <c r="H23" s="6" t="s">
        <v>303</v>
      </c>
      <c r="I23" s="234"/>
      <c r="J23" s="234"/>
      <c r="K23" s="234"/>
      <c r="L23" s="234"/>
      <c r="M23" s="234"/>
      <c r="N23" s="234"/>
      <c r="O23" s="234"/>
      <c r="P23" s="234"/>
      <c r="Q23" s="234"/>
      <c r="R23" s="235"/>
      <c r="S23" s="234"/>
      <c r="T23" s="7"/>
    </row>
    <row r="24" spans="1:20" x14ac:dyDescent="0.25">
      <c r="A24" s="6"/>
      <c r="B24" s="180"/>
      <c r="C24" s="57"/>
      <c r="D24" s="57"/>
      <c r="E24" s="57"/>
      <c r="F24" s="57"/>
      <c r="G24" s="59"/>
      <c r="H24" s="59"/>
      <c r="I24" s="59"/>
      <c r="J24" s="59"/>
      <c r="K24" s="59"/>
      <c r="L24" s="60"/>
      <c r="M24" s="57"/>
      <c r="N24" s="59"/>
      <c r="O24" s="60"/>
      <c r="P24" s="57"/>
      <c r="Q24" s="57"/>
      <c r="R24" s="181"/>
      <c r="S24" s="7"/>
    </row>
    <row r="25" spans="1:20" x14ac:dyDescent="0.25">
      <c r="A25" s="6"/>
      <c r="B25" s="231" t="s">
        <v>299</v>
      </c>
      <c r="C25" s="6"/>
      <c r="D25" s="23"/>
      <c r="E25" s="6"/>
      <c r="F25" s="6"/>
      <c r="G25" s="128"/>
      <c r="H25" s="6" t="s">
        <v>304</v>
      </c>
      <c r="I25" s="128"/>
      <c r="J25" s="128"/>
      <c r="K25" s="128"/>
      <c r="L25" s="6"/>
      <c r="M25" s="128"/>
      <c r="N25" s="6" t="s">
        <v>288</v>
      </c>
      <c r="O25" s="7"/>
      <c r="P25" s="7"/>
      <c r="Q25" s="7"/>
      <c r="R25" s="103"/>
      <c r="S25" s="7"/>
      <c r="T25" s="7"/>
    </row>
    <row r="26" spans="1:20" x14ac:dyDescent="0.25">
      <c r="A26" s="6"/>
      <c r="B26" s="180"/>
      <c r="C26" s="57"/>
      <c r="D26" s="57"/>
      <c r="E26" s="57"/>
      <c r="F26" s="57"/>
      <c r="G26" s="59"/>
      <c r="H26" s="59"/>
      <c r="I26" s="59"/>
      <c r="J26" s="59"/>
      <c r="K26" s="59"/>
      <c r="L26" s="60"/>
      <c r="M26" s="57"/>
      <c r="N26" s="59"/>
      <c r="O26" s="60"/>
      <c r="P26" s="57"/>
      <c r="Q26" s="57"/>
      <c r="R26" s="181"/>
      <c r="S26" s="7"/>
    </row>
    <row r="27" spans="1:20" x14ac:dyDescent="0.25">
      <c r="A27" s="6"/>
      <c r="B27" s="231" t="s">
        <v>289</v>
      </c>
      <c r="C27" s="6"/>
      <c r="D27" s="6"/>
      <c r="E27" s="6"/>
      <c r="F27" s="6"/>
      <c r="G27" s="128"/>
      <c r="H27" s="6" t="s">
        <v>290</v>
      </c>
      <c r="I27" s="128"/>
      <c r="J27" s="128"/>
      <c r="K27" s="128"/>
      <c r="L27" s="6"/>
      <c r="M27" s="6"/>
      <c r="N27" s="7"/>
      <c r="O27" s="7"/>
      <c r="P27" s="7"/>
      <c r="Q27" s="7"/>
      <c r="R27" s="103"/>
      <c r="S27" s="7"/>
    </row>
    <row r="28" spans="1:20" x14ac:dyDescent="0.25">
      <c r="A28" s="6"/>
      <c r="B28" s="231" t="s">
        <v>288</v>
      </c>
      <c r="C28" s="6"/>
      <c r="D28" s="6"/>
      <c r="E28" s="6"/>
      <c r="F28" s="6"/>
      <c r="G28" s="128"/>
      <c r="H28" s="6" t="s">
        <v>291</v>
      </c>
      <c r="I28" s="128"/>
      <c r="J28" s="128"/>
      <c r="K28" s="128"/>
      <c r="L28" s="6"/>
      <c r="M28" s="6"/>
      <c r="N28" s="7"/>
      <c r="O28" s="7"/>
      <c r="P28" s="7"/>
      <c r="Q28" s="7"/>
      <c r="R28" s="103"/>
      <c r="S28" s="7"/>
    </row>
    <row r="29" spans="1:20" x14ac:dyDescent="0.25">
      <c r="A29" s="6"/>
      <c r="B29" s="30"/>
      <c r="C29" s="6"/>
      <c r="D29" s="6"/>
      <c r="E29" s="6"/>
      <c r="F29" s="6"/>
      <c r="G29" s="128"/>
      <c r="H29" s="6" t="s">
        <v>292</v>
      </c>
      <c r="I29" s="6"/>
      <c r="J29" s="128"/>
      <c r="K29" s="128"/>
      <c r="L29" s="128"/>
      <c r="M29" s="6"/>
      <c r="N29" s="6"/>
      <c r="O29" s="7"/>
      <c r="P29" s="7"/>
      <c r="Q29" s="7"/>
      <c r="R29" s="103"/>
      <c r="S29" s="7"/>
      <c r="T29" s="7"/>
    </row>
    <row r="30" spans="1:20" ht="15.75" thickBot="1" x14ac:dyDescent="0.3">
      <c r="A30" s="6"/>
      <c r="B30" s="519" t="s">
        <v>41</v>
      </c>
      <c r="C30" s="520"/>
      <c r="D30" s="520"/>
      <c r="E30" s="520"/>
      <c r="F30" s="520"/>
      <c r="G30" s="520"/>
      <c r="H30" s="520"/>
      <c r="I30" s="520"/>
      <c r="J30" s="520"/>
      <c r="K30" s="520"/>
      <c r="L30" s="520"/>
      <c r="M30" s="520"/>
      <c r="N30" s="520"/>
      <c r="O30" s="520"/>
      <c r="P30" s="520"/>
      <c r="Q30" s="520"/>
      <c r="R30" s="521"/>
      <c r="S30" s="7"/>
    </row>
    <row r="31" spans="1:20" ht="15" customHeight="1" x14ac:dyDescent="0.25">
      <c r="A31" s="6"/>
      <c r="B31" s="522" t="s">
        <v>417</v>
      </c>
      <c r="C31" s="523"/>
      <c r="D31" s="523"/>
      <c r="E31" s="523"/>
      <c r="F31" s="523"/>
      <c r="G31" s="523"/>
      <c r="H31" s="523"/>
      <c r="I31" s="523"/>
      <c r="J31" s="523"/>
      <c r="K31" s="523"/>
      <c r="L31" s="523"/>
      <c r="M31" s="523"/>
      <c r="N31" s="523"/>
      <c r="O31" s="523"/>
      <c r="P31" s="523"/>
      <c r="Q31" s="523"/>
      <c r="R31" s="524"/>
      <c r="S31" s="7"/>
    </row>
    <row r="32" spans="1:20" x14ac:dyDescent="0.25">
      <c r="A32" s="6"/>
      <c r="B32" s="525"/>
      <c r="C32" s="526"/>
      <c r="D32" s="526"/>
      <c r="E32" s="526"/>
      <c r="F32" s="526"/>
      <c r="G32" s="526"/>
      <c r="H32" s="526"/>
      <c r="I32" s="526"/>
      <c r="J32" s="526"/>
      <c r="K32" s="526"/>
      <c r="L32" s="526"/>
      <c r="M32" s="526"/>
      <c r="N32" s="526"/>
      <c r="O32" s="526"/>
      <c r="P32" s="526"/>
      <c r="Q32" s="526"/>
      <c r="R32" s="527"/>
      <c r="S32" s="7"/>
    </row>
    <row r="33" spans="1:19" x14ac:dyDescent="0.25">
      <c r="A33" s="6"/>
      <c r="B33" s="525"/>
      <c r="C33" s="526"/>
      <c r="D33" s="526"/>
      <c r="E33" s="526"/>
      <c r="F33" s="526"/>
      <c r="G33" s="526"/>
      <c r="H33" s="526"/>
      <c r="I33" s="526"/>
      <c r="J33" s="526"/>
      <c r="K33" s="526"/>
      <c r="L33" s="526"/>
      <c r="M33" s="526"/>
      <c r="N33" s="526"/>
      <c r="O33" s="526"/>
      <c r="P33" s="526"/>
      <c r="Q33" s="526"/>
      <c r="R33" s="527"/>
      <c r="S33" s="7"/>
    </row>
    <row r="34" spans="1:19" x14ac:dyDescent="0.25">
      <c r="A34" s="6"/>
      <c r="B34" s="525"/>
      <c r="C34" s="526"/>
      <c r="D34" s="526"/>
      <c r="E34" s="526"/>
      <c r="F34" s="526"/>
      <c r="G34" s="526"/>
      <c r="H34" s="526"/>
      <c r="I34" s="526"/>
      <c r="J34" s="526"/>
      <c r="K34" s="526"/>
      <c r="L34" s="526"/>
      <c r="M34" s="526"/>
      <c r="N34" s="526"/>
      <c r="O34" s="526"/>
      <c r="P34" s="526"/>
      <c r="Q34" s="526"/>
      <c r="R34" s="527"/>
      <c r="S34" s="7"/>
    </row>
    <row r="35" spans="1:19" x14ac:dyDescent="0.25">
      <c r="A35" s="6"/>
      <c r="B35" s="525"/>
      <c r="C35" s="526"/>
      <c r="D35" s="526"/>
      <c r="E35" s="526"/>
      <c r="F35" s="526"/>
      <c r="G35" s="526"/>
      <c r="H35" s="526"/>
      <c r="I35" s="526"/>
      <c r="J35" s="526"/>
      <c r="K35" s="526"/>
      <c r="L35" s="526"/>
      <c r="M35" s="526"/>
      <c r="N35" s="526"/>
      <c r="O35" s="526"/>
      <c r="P35" s="526"/>
      <c r="Q35" s="526"/>
      <c r="R35" s="527"/>
      <c r="S35" s="7"/>
    </row>
    <row r="36" spans="1:19" x14ac:dyDescent="0.25">
      <c r="A36" s="6"/>
      <c r="B36" s="525"/>
      <c r="C36" s="526"/>
      <c r="D36" s="526"/>
      <c r="E36" s="526"/>
      <c r="F36" s="526"/>
      <c r="G36" s="526"/>
      <c r="H36" s="526"/>
      <c r="I36" s="526"/>
      <c r="J36" s="526"/>
      <c r="K36" s="526"/>
      <c r="L36" s="526"/>
      <c r="M36" s="526"/>
      <c r="N36" s="526"/>
      <c r="O36" s="526"/>
      <c r="P36" s="526"/>
      <c r="Q36" s="526"/>
      <c r="R36" s="527"/>
      <c r="S36" s="7"/>
    </row>
    <row r="37" spans="1:19" x14ac:dyDescent="0.25">
      <c r="A37" s="6"/>
      <c r="B37" s="525"/>
      <c r="C37" s="526"/>
      <c r="D37" s="526"/>
      <c r="E37" s="526"/>
      <c r="F37" s="526"/>
      <c r="G37" s="526"/>
      <c r="H37" s="526"/>
      <c r="I37" s="526"/>
      <c r="J37" s="526"/>
      <c r="K37" s="526"/>
      <c r="L37" s="526"/>
      <c r="M37" s="526"/>
      <c r="N37" s="526"/>
      <c r="O37" s="526"/>
      <c r="P37" s="526"/>
      <c r="Q37" s="526"/>
      <c r="R37" s="527"/>
      <c r="S37" s="7"/>
    </row>
    <row r="38" spans="1:19" x14ac:dyDescent="0.25">
      <c r="A38" s="6"/>
      <c r="B38" s="525"/>
      <c r="C38" s="526"/>
      <c r="D38" s="526"/>
      <c r="E38" s="526"/>
      <c r="F38" s="526"/>
      <c r="G38" s="526"/>
      <c r="H38" s="526"/>
      <c r="I38" s="526"/>
      <c r="J38" s="526"/>
      <c r="K38" s="526"/>
      <c r="L38" s="526"/>
      <c r="M38" s="526"/>
      <c r="N38" s="526"/>
      <c r="O38" s="526"/>
      <c r="P38" s="526"/>
      <c r="Q38" s="526"/>
      <c r="R38" s="527"/>
      <c r="S38" s="7"/>
    </row>
    <row r="39" spans="1:19" x14ac:dyDescent="0.25">
      <c r="A39" s="6"/>
      <c r="B39" s="525"/>
      <c r="C39" s="526"/>
      <c r="D39" s="526"/>
      <c r="E39" s="526"/>
      <c r="F39" s="526"/>
      <c r="G39" s="526"/>
      <c r="H39" s="526"/>
      <c r="I39" s="526"/>
      <c r="J39" s="526"/>
      <c r="K39" s="526"/>
      <c r="L39" s="526"/>
      <c r="M39" s="526"/>
      <c r="N39" s="526"/>
      <c r="O39" s="526"/>
      <c r="P39" s="526"/>
      <c r="Q39" s="526"/>
      <c r="R39" s="527"/>
      <c r="S39" s="7"/>
    </row>
    <row r="40" spans="1:19" x14ac:dyDescent="0.25">
      <c r="A40" s="6"/>
      <c r="B40" s="525"/>
      <c r="C40" s="526"/>
      <c r="D40" s="526"/>
      <c r="E40" s="526"/>
      <c r="F40" s="526"/>
      <c r="G40" s="526"/>
      <c r="H40" s="526"/>
      <c r="I40" s="526"/>
      <c r="J40" s="526"/>
      <c r="K40" s="526"/>
      <c r="L40" s="526"/>
      <c r="M40" s="526"/>
      <c r="N40" s="526"/>
      <c r="O40" s="526"/>
      <c r="P40" s="526"/>
      <c r="Q40" s="526"/>
      <c r="R40" s="527"/>
      <c r="S40" s="7"/>
    </row>
    <row r="41" spans="1:19" x14ac:dyDescent="0.25">
      <c r="A41" s="6"/>
      <c r="B41" s="525"/>
      <c r="C41" s="526"/>
      <c r="D41" s="526"/>
      <c r="E41" s="526"/>
      <c r="F41" s="526"/>
      <c r="G41" s="526"/>
      <c r="H41" s="526"/>
      <c r="I41" s="526"/>
      <c r="J41" s="526"/>
      <c r="K41" s="526"/>
      <c r="L41" s="526"/>
      <c r="M41" s="526"/>
      <c r="N41" s="526"/>
      <c r="O41" s="526"/>
      <c r="P41" s="526"/>
      <c r="Q41" s="526"/>
      <c r="R41" s="527"/>
      <c r="S41" s="7"/>
    </row>
    <row r="42" spans="1:19" x14ac:dyDescent="0.25">
      <c r="A42" s="6"/>
      <c r="B42" s="525"/>
      <c r="C42" s="526"/>
      <c r="D42" s="526"/>
      <c r="E42" s="526"/>
      <c r="F42" s="526"/>
      <c r="G42" s="526"/>
      <c r="H42" s="526"/>
      <c r="I42" s="526"/>
      <c r="J42" s="526"/>
      <c r="K42" s="526"/>
      <c r="L42" s="526"/>
      <c r="M42" s="526"/>
      <c r="N42" s="526"/>
      <c r="O42" s="526"/>
      <c r="P42" s="526"/>
      <c r="Q42" s="526"/>
      <c r="R42" s="527"/>
      <c r="S42" s="7"/>
    </row>
    <row r="43" spans="1:19" x14ac:dyDescent="0.25">
      <c r="A43" s="6"/>
      <c r="B43" s="525"/>
      <c r="C43" s="526"/>
      <c r="D43" s="526"/>
      <c r="E43" s="526"/>
      <c r="F43" s="526"/>
      <c r="G43" s="526"/>
      <c r="H43" s="526"/>
      <c r="I43" s="526"/>
      <c r="J43" s="526"/>
      <c r="K43" s="526"/>
      <c r="L43" s="526"/>
      <c r="M43" s="526"/>
      <c r="N43" s="526"/>
      <c r="O43" s="526"/>
      <c r="P43" s="526"/>
      <c r="Q43" s="526"/>
      <c r="R43" s="527"/>
      <c r="S43" s="7"/>
    </row>
    <row r="44" spans="1:19" x14ac:dyDescent="0.25">
      <c r="A44" s="6"/>
      <c r="B44" s="525"/>
      <c r="C44" s="526"/>
      <c r="D44" s="526"/>
      <c r="E44" s="526"/>
      <c r="F44" s="526"/>
      <c r="G44" s="526"/>
      <c r="H44" s="526"/>
      <c r="I44" s="526"/>
      <c r="J44" s="526"/>
      <c r="K44" s="526"/>
      <c r="L44" s="526"/>
      <c r="M44" s="526"/>
      <c r="N44" s="526"/>
      <c r="O44" s="526"/>
      <c r="P44" s="526"/>
      <c r="Q44" s="526"/>
      <c r="R44" s="527"/>
      <c r="S44" s="7"/>
    </row>
    <row r="45" spans="1:19" x14ac:dyDescent="0.25">
      <c r="A45" s="6"/>
      <c r="B45" s="525"/>
      <c r="C45" s="526"/>
      <c r="D45" s="526"/>
      <c r="E45" s="526"/>
      <c r="F45" s="526"/>
      <c r="G45" s="526"/>
      <c r="H45" s="526"/>
      <c r="I45" s="526"/>
      <c r="J45" s="526"/>
      <c r="K45" s="526"/>
      <c r="L45" s="526"/>
      <c r="M45" s="526"/>
      <c r="N45" s="526"/>
      <c r="O45" s="526"/>
      <c r="P45" s="526"/>
      <c r="Q45" s="526"/>
      <c r="R45" s="527"/>
      <c r="S45" s="7"/>
    </row>
    <row r="46" spans="1:19" ht="15.75" thickBot="1" x14ac:dyDescent="0.3">
      <c r="A46" s="6"/>
      <c r="B46" s="528"/>
      <c r="C46" s="529"/>
      <c r="D46" s="529"/>
      <c r="E46" s="529"/>
      <c r="F46" s="529"/>
      <c r="G46" s="529"/>
      <c r="H46" s="529"/>
      <c r="I46" s="529"/>
      <c r="J46" s="529"/>
      <c r="K46" s="529"/>
      <c r="L46" s="529"/>
      <c r="M46" s="529"/>
      <c r="N46" s="529"/>
      <c r="O46" s="529"/>
      <c r="P46" s="529"/>
      <c r="Q46" s="529"/>
      <c r="R46" s="530"/>
      <c r="S46" s="7"/>
    </row>
    <row r="47" spans="1:19" x14ac:dyDescent="0.25">
      <c r="A47" s="6"/>
      <c r="B47" s="6"/>
      <c r="C47" s="6"/>
      <c r="D47" s="6"/>
      <c r="E47" s="6"/>
      <c r="F47" s="6"/>
      <c r="G47" s="6"/>
      <c r="H47" s="6"/>
      <c r="I47" s="6"/>
      <c r="J47" s="6"/>
      <c r="K47" s="6"/>
      <c r="L47" s="6"/>
      <c r="M47" s="6"/>
      <c r="N47" s="7"/>
      <c r="O47" s="7"/>
      <c r="P47" s="7"/>
      <c r="Q47" s="7"/>
      <c r="R47" s="7"/>
      <c r="S47" s="7"/>
    </row>
    <row r="48" spans="1:19" x14ac:dyDescent="0.25">
      <c r="A48" s="6"/>
      <c r="B48" s="6"/>
      <c r="C48" s="6"/>
      <c r="D48" s="6"/>
      <c r="E48" s="6"/>
      <c r="F48" s="6"/>
      <c r="G48" s="6"/>
      <c r="H48" s="6"/>
      <c r="I48" s="6"/>
      <c r="J48" s="6"/>
      <c r="K48" s="6"/>
      <c r="L48" s="6"/>
      <c r="M48" s="6"/>
      <c r="N48" s="7"/>
      <c r="O48" s="7"/>
      <c r="P48" s="7"/>
      <c r="Q48" s="7"/>
      <c r="R48" s="7"/>
      <c r="S48" s="7"/>
    </row>
    <row r="49" spans="1:20" x14ac:dyDescent="0.25">
      <c r="A49" s="6"/>
      <c r="B49" s="6"/>
      <c r="C49" s="6"/>
      <c r="D49" s="6"/>
      <c r="E49" s="6"/>
      <c r="F49" s="6"/>
      <c r="G49" s="6"/>
      <c r="H49" s="6"/>
      <c r="I49" s="6"/>
      <c r="J49" s="6"/>
      <c r="K49" s="6"/>
      <c r="L49" s="6"/>
      <c r="M49" s="6"/>
      <c r="N49" s="7"/>
      <c r="O49" s="7"/>
      <c r="P49" s="7"/>
      <c r="Q49" s="7"/>
      <c r="R49" s="7"/>
      <c r="S49" s="7"/>
    </row>
    <row r="50" spans="1:20" x14ac:dyDescent="0.25">
      <c r="A50" s="6"/>
      <c r="B50" s="6"/>
      <c r="C50" s="6"/>
      <c r="D50" s="6"/>
      <c r="E50" s="6"/>
      <c r="F50" s="6"/>
      <c r="G50" s="6"/>
      <c r="H50" s="6"/>
      <c r="I50" s="6"/>
      <c r="J50" s="6"/>
      <c r="K50" s="6"/>
      <c r="L50" s="6"/>
      <c r="M50" s="6"/>
      <c r="N50" s="7"/>
      <c r="O50" s="7"/>
      <c r="P50" s="7"/>
      <c r="Q50" s="7"/>
      <c r="R50" s="7"/>
      <c r="S50" s="7"/>
    </row>
    <row r="51" spans="1:20" x14ac:dyDescent="0.25">
      <c r="A51" s="6"/>
      <c r="B51" s="6"/>
      <c r="C51" s="6"/>
      <c r="D51" s="6"/>
      <c r="E51" s="6"/>
      <c r="F51" s="6"/>
      <c r="G51" s="6"/>
      <c r="H51" s="6"/>
      <c r="I51" s="6"/>
      <c r="J51" s="6"/>
      <c r="K51" s="6"/>
      <c r="L51" s="6"/>
      <c r="M51" s="6"/>
      <c r="N51" s="7"/>
      <c r="O51" s="7"/>
      <c r="P51" s="7"/>
      <c r="Q51" s="7"/>
      <c r="R51" s="7"/>
      <c r="S51" s="7"/>
    </row>
    <row r="52" spans="1:20" x14ac:dyDescent="0.25">
      <c r="A52" s="6"/>
      <c r="B52" s="6"/>
      <c r="C52" s="6"/>
      <c r="D52" s="6"/>
      <c r="E52" s="6"/>
      <c r="F52" s="6"/>
      <c r="G52" s="6"/>
      <c r="H52" s="6"/>
      <c r="I52" s="6"/>
      <c r="J52" s="6"/>
      <c r="K52" s="6"/>
      <c r="L52" s="6"/>
      <c r="M52" s="6"/>
      <c r="N52" s="7"/>
      <c r="O52" s="7"/>
      <c r="P52" s="7"/>
      <c r="Q52" s="7"/>
      <c r="R52" s="7"/>
      <c r="S52" s="7"/>
    </row>
    <row r="53" spans="1:20" ht="15.75" x14ac:dyDescent="0.25">
      <c r="A53" s="6"/>
      <c r="B53" s="55" t="s">
        <v>42</v>
      </c>
      <c r="C53" s="56"/>
      <c r="D53" s="56"/>
      <c r="E53" s="6"/>
      <c r="F53" s="6"/>
      <c r="G53" s="6"/>
      <c r="H53" s="6"/>
      <c r="I53" s="6"/>
      <c r="J53" s="6"/>
      <c r="K53" s="6"/>
      <c r="L53" s="6"/>
      <c r="M53" s="6"/>
      <c r="N53" s="7"/>
      <c r="O53" s="7"/>
      <c r="P53" s="7"/>
      <c r="Q53" s="7"/>
      <c r="R53" s="7"/>
      <c r="S53" s="7"/>
    </row>
    <row r="54" spans="1:20" ht="16.5" customHeight="1" x14ac:dyDescent="0.25">
      <c r="A54" s="6"/>
      <c r="B54" s="176" t="s">
        <v>43</v>
      </c>
      <c r="C54" s="4"/>
      <c r="D54" s="4"/>
      <c r="E54" s="4"/>
      <c r="F54" s="236"/>
      <c r="G54" s="4" t="s">
        <v>305</v>
      </c>
      <c r="H54" s="4"/>
      <c r="I54" s="236"/>
      <c r="J54" s="4" t="s">
        <v>44</v>
      </c>
      <c r="K54" s="4"/>
      <c r="L54" s="4"/>
      <c r="M54" s="4"/>
      <c r="N54" s="236"/>
      <c r="O54" s="237" t="s">
        <v>45</v>
      </c>
      <c r="P54" s="237"/>
      <c r="Q54" s="237"/>
      <c r="R54" s="238"/>
      <c r="S54" s="7"/>
      <c r="T54" s="7"/>
    </row>
    <row r="55" spans="1:20" x14ac:dyDescent="0.25">
      <c r="A55" s="6"/>
      <c r="B55" s="239"/>
      <c r="C55" s="26"/>
      <c r="D55" s="26"/>
      <c r="E55" s="26"/>
      <c r="F55" s="72"/>
      <c r="G55" s="26"/>
      <c r="H55" s="26"/>
      <c r="I55" s="26"/>
      <c r="J55" s="26"/>
      <c r="K55" s="26"/>
      <c r="L55" s="26"/>
      <c r="M55" s="72"/>
      <c r="N55" s="26"/>
      <c r="O55" s="26"/>
      <c r="P55" s="26"/>
      <c r="Q55" s="26"/>
      <c r="R55" s="240"/>
      <c r="S55" s="7"/>
    </row>
    <row r="56" spans="1:20" x14ac:dyDescent="0.25">
      <c r="A56" s="6"/>
      <c r="B56" s="30" t="s">
        <v>296</v>
      </c>
      <c r="C56" s="6"/>
      <c r="D56" s="6"/>
      <c r="E56" s="6"/>
      <c r="F56" s="128"/>
      <c r="G56" s="6" t="s">
        <v>297</v>
      </c>
      <c r="H56" s="6"/>
      <c r="I56" s="6"/>
      <c r="J56" s="6"/>
      <c r="K56" s="6"/>
      <c r="L56" s="6"/>
      <c r="M56" s="128"/>
      <c r="N56" s="7" t="s">
        <v>298</v>
      </c>
      <c r="O56" s="7"/>
      <c r="P56" s="7"/>
      <c r="Q56" s="7"/>
      <c r="R56" s="103"/>
      <c r="S56" s="7"/>
    </row>
    <row r="57" spans="1:20" x14ac:dyDescent="0.25">
      <c r="A57" s="6"/>
      <c r="B57" s="239"/>
      <c r="C57" s="26"/>
      <c r="D57" s="26"/>
      <c r="E57" s="26"/>
      <c r="F57" s="72"/>
      <c r="G57" s="26"/>
      <c r="H57" s="26"/>
      <c r="I57" s="26"/>
      <c r="J57" s="26"/>
      <c r="K57" s="26"/>
      <c r="L57" s="26"/>
      <c r="M57" s="72"/>
      <c r="N57" s="26"/>
      <c r="O57" s="26"/>
      <c r="P57" s="26"/>
      <c r="Q57" s="26"/>
      <c r="R57" s="240"/>
      <c r="S57" s="7"/>
    </row>
    <row r="58" spans="1:20" x14ac:dyDescent="0.25">
      <c r="A58" s="6"/>
      <c r="B58" s="30" t="s">
        <v>295</v>
      </c>
      <c r="C58" s="6"/>
      <c r="D58" s="6"/>
      <c r="E58" s="6"/>
      <c r="F58" s="128"/>
      <c r="G58" s="6" t="s">
        <v>360</v>
      </c>
      <c r="H58" s="6"/>
      <c r="I58" s="6"/>
      <c r="J58" s="6"/>
      <c r="K58" s="6"/>
      <c r="L58" s="6"/>
      <c r="M58" s="128"/>
      <c r="N58" s="7" t="s">
        <v>361</v>
      </c>
      <c r="O58" s="7"/>
      <c r="P58" s="7"/>
      <c r="Q58" s="7"/>
      <c r="R58" s="103"/>
      <c r="S58" s="7"/>
    </row>
    <row r="59" spans="1:20" x14ac:dyDescent="0.25">
      <c r="A59" s="6"/>
      <c r="B59" s="239"/>
      <c r="C59" s="26"/>
      <c r="D59" s="26"/>
      <c r="E59" s="26"/>
      <c r="F59" s="72"/>
      <c r="G59" s="26"/>
      <c r="H59" s="26"/>
      <c r="I59" s="26"/>
      <c r="J59" s="26"/>
      <c r="K59" s="26"/>
      <c r="L59" s="26"/>
      <c r="M59" s="72"/>
      <c r="N59" s="26"/>
      <c r="O59" s="26"/>
      <c r="P59" s="26"/>
      <c r="Q59" s="26"/>
      <c r="R59" s="240"/>
      <c r="S59" s="7"/>
    </row>
    <row r="60" spans="1:20" x14ac:dyDescent="0.25">
      <c r="A60" s="6"/>
      <c r="B60" s="30" t="s">
        <v>46</v>
      </c>
      <c r="C60" s="6"/>
      <c r="D60" s="6"/>
      <c r="E60" s="6"/>
      <c r="F60" s="128"/>
      <c r="G60" s="6" t="s">
        <v>48</v>
      </c>
      <c r="H60" s="6"/>
      <c r="I60" s="6"/>
      <c r="J60" s="6"/>
      <c r="K60" s="6"/>
      <c r="L60" s="6"/>
      <c r="M60" s="128"/>
      <c r="N60" s="7" t="s">
        <v>47</v>
      </c>
      <c r="O60" s="7"/>
      <c r="P60" s="7"/>
      <c r="Q60" s="7"/>
      <c r="R60" s="103"/>
      <c r="S60" s="7"/>
    </row>
    <row r="61" spans="1:20" x14ac:dyDescent="0.25">
      <c r="A61" s="6"/>
      <c r="B61" s="239"/>
      <c r="C61" s="26"/>
      <c r="D61" s="26"/>
      <c r="E61" s="26"/>
      <c r="F61" s="72"/>
      <c r="G61" s="26"/>
      <c r="H61" s="26"/>
      <c r="I61" s="26"/>
      <c r="J61" s="26"/>
      <c r="K61" s="26"/>
      <c r="L61" s="26"/>
      <c r="M61" s="72"/>
      <c r="N61" s="26"/>
      <c r="O61" s="26"/>
      <c r="P61" s="26"/>
      <c r="Q61" s="26"/>
      <c r="R61" s="240"/>
      <c r="S61" s="7"/>
    </row>
    <row r="62" spans="1:20" x14ac:dyDescent="0.25">
      <c r="A62" s="6"/>
      <c r="B62" s="30" t="s">
        <v>49</v>
      </c>
      <c r="C62" s="6"/>
      <c r="D62" s="6"/>
      <c r="E62" s="6"/>
      <c r="F62" s="128"/>
      <c r="G62" s="6" t="s">
        <v>306</v>
      </c>
      <c r="H62" s="6"/>
      <c r="I62" s="6"/>
      <c r="J62" s="6"/>
      <c r="K62" s="6"/>
      <c r="L62" s="6"/>
      <c r="M62" s="6"/>
      <c r="N62" s="7"/>
      <c r="O62" s="7"/>
      <c r="P62" s="7"/>
      <c r="Q62" s="7"/>
      <c r="R62" s="103"/>
      <c r="S62" s="7"/>
    </row>
    <row r="63" spans="1:20" x14ac:dyDescent="0.25">
      <c r="A63" s="6"/>
      <c r="B63" s="30"/>
      <c r="C63" s="6"/>
      <c r="D63" s="6"/>
      <c r="E63" s="6"/>
      <c r="F63" s="128"/>
      <c r="G63" s="6" t="s">
        <v>51</v>
      </c>
      <c r="H63" s="6"/>
      <c r="I63" s="6"/>
      <c r="J63" s="6"/>
      <c r="K63" s="6"/>
      <c r="L63" s="6"/>
      <c r="M63" s="6"/>
      <c r="N63" s="7"/>
      <c r="O63" s="7"/>
      <c r="P63" s="7"/>
      <c r="Q63" s="7"/>
      <c r="R63" s="103"/>
      <c r="S63" s="7"/>
    </row>
    <row r="64" spans="1:20" x14ac:dyDescent="0.25">
      <c r="A64" s="6"/>
      <c r="B64" s="30"/>
      <c r="C64" s="6"/>
      <c r="D64" s="6"/>
      <c r="E64" s="6"/>
      <c r="F64" s="128"/>
      <c r="G64" s="6" t="s">
        <v>50</v>
      </c>
      <c r="H64" s="6"/>
      <c r="I64" s="6"/>
      <c r="J64" s="6"/>
      <c r="K64" s="6"/>
      <c r="L64" s="6"/>
      <c r="M64" s="6"/>
      <c r="N64" s="7"/>
      <c r="O64" s="7"/>
      <c r="P64" s="7"/>
      <c r="Q64" s="7"/>
      <c r="R64" s="103"/>
      <c r="S64" s="7"/>
    </row>
    <row r="65" spans="1:19" x14ac:dyDescent="0.25">
      <c r="A65" s="6"/>
      <c r="B65" s="239"/>
      <c r="C65" s="26"/>
      <c r="D65" s="26"/>
      <c r="E65" s="26"/>
      <c r="F65" s="72"/>
      <c r="G65" s="26"/>
      <c r="H65" s="26"/>
      <c r="I65" s="26"/>
      <c r="J65" s="26"/>
      <c r="K65" s="26"/>
      <c r="L65" s="26"/>
      <c r="M65" s="72"/>
      <c r="N65" s="26"/>
      <c r="O65" s="26"/>
      <c r="P65" s="26"/>
      <c r="Q65" s="26"/>
      <c r="R65" s="240"/>
      <c r="S65" s="7"/>
    </row>
    <row r="66" spans="1:19" x14ac:dyDescent="0.25">
      <c r="A66" s="6"/>
      <c r="B66" s="30" t="s">
        <v>52</v>
      </c>
      <c r="C66" s="6"/>
      <c r="D66" s="6"/>
      <c r="E66" s="6"/>
      <c r="F66" s="128"/>
      <c r="G66" s="6" t="s">
        <v>54</v>
      </c>
      <c r="H66" s="6"/>
      <c r="I66" s="6"/>
      <c r="J66" s="6"/>
      <c r="K66" s="6"/>
      <c r="L66" s="6"/>
      <c r="M66" s="6"/>
      <c r="N66" s="7"/>
      <c r="O66" s="7"/>
      <c r="P66" s="7"/>
      <c r="Q66" s="7"/>
      <c r="R66" s="103"/>
      <c r="S66" s="7"/>
    </row>
    <row r="67" spans="1:19" x14ac:dyDescent="0.25">
      <c r="A67" s="6"/>
      <c r="B67" s="30" t="s">
        <v>53</v>
      </c>
      <c r="C67" s="6"/>
      <c r="D67" s="6"/>
      <c r="E67" s="6"/>
      <c r="F67" s="128"/>
      <c r="G67" s="6" t="s">
        <v>55</v>
      </c>
      <c r="H67" s="6"/>
      <c r="I67" s="6"/>
      <c r="J67" s="6"/>
      <c r="K67" s="6"/>
      <c r="L67" s="6"/>
      <c r="M67" s="6"/>
      <c r="N67" s="7"/>
      <c r="O67" s="7"/>
      <c r="P67" s="7"/>
      <c r="Q67" s="7"/>
      <c r="R67" s="103"/>
      <c r="S67" s="7"/>
    </row>
    <row r="68" spans="1:19" x14ac:dyDescent="0.25">
      <c r="A68" s="6"/>
      <c r="B68" s="32"/>
      <c r="C68" s="14"/>
      <c r="D68" s="14"/>
      <c r="E68" s="14"/>
      <c r="F68" s="241"/>
      <c r="G68" s="14" t="s">
        <v>56</v>
      </c>
      <c r="H68" s="14"/>
      <c r="I68" s="14"/>
      <c r="J68" s="14"/>
      <c r="K68" s="14"/>
      <c r="L68" s="14"/>
      <c r="M68" s="14"/>
      <c r="N68" s="242"/>
      <c r="O68" s="242"/>
      <c r="P68" s="242"/>
      <c r="Q68" s="242"/>
      <c r="R68" s="243"/>
      <c r="S68" s="7"/>
    </row>
    <row r="69" spans="1:19" x14ac:dyDescent="0.25">
      <c r="A69" s="6"/>
      <c r="B69" s="6"/>
      <c r="C69" s="6"/>
      <c r="D69" s="6"/>
      <c r="E69" s="6"/>
      <c r="F69" s="6"/>
      <c r="G69" s="6"/>
      <c r="H69" s="6"/>
      <c r="I69" s="6"/>
      <c r="J69" s="6"/>
      <c r="K69" s="6"/>
      <c r="L69" s="6"/>
      <c r="M69" s="6"/>
      <c r="N69" s="7"/>
      <c r="O69" s="7"/>
      <c r="P69" s="7"/>
      <c r="Q69" s="7"/>
      <c r="R69" s="7"/>
      <c r="S69" s="7"/>
    </row>
    <row r="70" spans="1:19" ht="16.5" thickBot="1" x14ac:dyDescent="0.3">
      <c r="A70" s="6"/>
      <c r="B70" s="74" t="s">
        <v>57</v>
      </c>
      <c r="C70" s="75"/>
      <c r="D70" s="75"/>
      <c r="E70" s="26"/>
      <c r="F70" s="6"/>
      <c r="G70" s="6"/>
      <c r="H70" s="6"/>
      <c r="I70" s="6"/>
      <c r="J70" s="6"/>
      <c r="K70" s="6"/>
      <c r="L70" s="6"/>
      <c r="M70" s="6"/>
      <c r="N70" s="7"/>
      <c r="O70" s="7"/>
      <c r="P70" s="7"/>
      <c r="Q70" s="7"/>
      <c r="R70" s="7"/>
      <c r="S70" s="7"/>
    </row>
    <row r="71" spans="1:19" x14ac:dyDescent="0.25">
      <c r="A71" s="6"/>
      <c r="B71" s="61" t="s">
        <v>58</v>
      </c>
      <c r="C71" s="62"/>
      <c r="D71" s="62"/>
      <c r="E71" s="62"/>
      <c r="F71" s="62"/>
      <c r="G71" s="62" t="s">
        <v>7</v>
      </c>
      <c r="H71" s="62" t="s">
        <v>415</v>
      </c>
      <c r="I71" s="62"/>
      <c r="J71" s="62"/>
      <c r="K71" s="62"/>
      <c r="L71" s="62"/>
      <c r="M71" s="62"/>
      <c r="N71" s="66"/>
      <c r="O71" s="66"/>
      <c r="P71" s="66"/>
      <c r="Q71" s="66"/>
      <c r="R71" s="67"/>
      <c r="S71" s="7"/>
    </row>
    <row r="72" spans="1:19" x14ac:dyDescent="0.25">
      <c r="A72" s="6"/>
      <c r="B72" s="71"/>
      <c r="C72" s="26"/>
      <c r="D72" s="26"/>
      <c r="E72" s="26"/>
      <c r="F72" s="26"/>
      <c r="G72" s="26"/>
      <c r="H72" s="26"/>
      <c r="I72" s="26"/>
      <c r="J72" s="26"/>
      <c r="K72" s="26"/>
      <c r="L72" s="26"/>
      <c r="M72" s="26"/>
      <c r="N72" s="26"/>
      <c r="O72" s="26"/>
      <c r="P72" s="26"/>
      <c r="Q72" s="26"/>
      <c r="R72" s="73"/>
      <c r="S72" s="7"/>
    </row>
    <row r="73" spans="1:19" x14ac:dyDescent="0.25">
      <c r="A73" s="6"/>
      <c r="B73" s="63" t="s">
        <v>59</v>
      </c>
      <c r="C73" s="6"/>
      <c r="D73" s="6"/>
      <c r="E73" s="6"/>
      <c r="F73" s="6"/>
      <c r="G73" s="128"/>
      <c r="H73" s="6" t="s">
        <v>60</v>
      </c>
      <c r="I73" s="128"/>
      <c r="J73" s="128"/>
      <c r="K73" s="128"/>
      <c r="L73" s="7" t="s">
        <v>61</v>
      </c>
      <c r="M73" s="6"/>
      <c r="N73" s="6"/>
      <c r="O73" s="7"/>
      <c r="P73" s="7"/>
      <c r="Q73" s="7"/>
      <c r="R73" s="64"/>
      <c r="S73" s="7"/>
    </row>
    <row r="74" spans="1:19" x14ac:dyDescent="0.25">
      <c r="A74" s="6"/>
      <c r="B74" s="71"/>
      <c r="C74" s="26"/>
      <c r="D74" s="26"/>
      <c r="E74" s="26"/>
      <c r="F74" s="26"/>
      <c r="G74" s="26"/>
      <c r="H74" s="26"/>
      <c r="I74" s="26"/>
      <c r="J74" s="26"/>
      <c r="K74" s="26"/>
      <c r="L74" s="26"/>
      <c r="M74" s="26"/>
      <c r="N74" s="26"/>
      <c r="O74" s="26"/>
      <c r="P74" s="26"/>
      <c r="Q74" s="26"/>
      <c r="R74" s="73"/>
      <c r="S74" s="7"/>
    </row>
    <row r="75" spans="1:19" x14ac:dyDescent="0.25">
      <c r="A75" s="6"/>
      <c r="B75" s="63" t="s">
        <v>62</v>
      </c>
      <c r="C75" s="6"/>
      <c r="D75" s="6"/>
      <c r="E75" s="6"/>
      <c r="F75" s="6"/>
      <c r="G75" s="128"/>
      <c r="H75" s="6" t="s">
        <v>64</v>
      </c>
      <c r="I75" s="128"/>
      <c r="J75" s="128"/>
      <c r="K75" s="128"/>
      <c r="L75" s="6"/>
      <c r="M75" s="6"/>
      <c r="N75" s="7"/>
      <c r="O75" s="7"/>
      <c r="P75" s="7"/>
      <c r="Q75" s="7"/>
      <c r="R75" s="64"/>
      <c r="S75" s="7"/>
    </row>
    <row r="76" spans="1:19" x14ac:dyDescent="0.25">
      <c r="A76" s="6"/>
      <c r="B76" s="63" t="s">
        <v>63</v>
      </c>
      <c r="C76" s="6"/>
      <c r="D76" s="6"/>
      <c r="E76" s="6"/>
      <c r="F76" s="6"/>
      <c r="G76" s="128"/>
      <c r="H76" s="6" t="s">
        <v>146</v>
      </c>
      <c r="I76" s="128"/>
      <c r="J76" s="128"/>
      <c r="K76" s="128"/>
      <c r="L76" s="6"/>
      <c r="M76" s="6"/>
      <c r="N76" s="7"/>
      <c r="O76" s="7"/>
      <c r="P76" s="7"/>
      <c r="Q76" s="7"/>
      <c r="R76" s="64"/>
      <c r="S76" s="7"/>
    </row>
    <row r="77" spans="1:19" x14ac:dyDescent="0.25">
      <c r="A77" s="6"/>
      <c r="B77" s="63"/>
      <c r="C77" s="6"/>
      <c r="D77" s="6"/>
      <c r="E77" s="6"/>
      <c r="F77" s="6"/>
      <c r="G77" s="128"/>
      <c r="H77" s="6" t="s">
        <v>65</v>
      </c>
      <c r="I77" s="128"/>
      <c r="J77" s="128"/>
      <c r="K77" s="128"/>
      <c r="L77" s="6"/>
      <c r="M77" s="6"/>
      <c r="N77" s="7"/>
      <c r="O77" s="7"/>
      <c r="P77" s="7"/>
      <c r="Q77" s="7"/>
      <c r="R77" s="64"/>
      <c r="S77" s="7"/>
    </row>
    <row r="78" spans="1:19" x14ac:dyDescent="0.25">
      <c r="A78" s="6"/>
      <c r="B78" s="71"/>
      <c r="C78" s="26"/>
      <c r="D78" s="26"/>
      <c r="E78" s="26"/>
      <c r="F78" s="26"/>
      <c r="G78" s="26"/>
      <c r="H78" s="26"/>
      <c r="I78" s="26"/>
      <c r="J78" s="26"/>
      <c r="K78" s="26"/>
      <c r="L78" s="26"/>
      <c r="M78" s="26"/>
      <c r="N78" s="26"/>
      <c r="O78" s="26"/>
      <c r="P78" s="26"/>
      <c r="Q78" s="26"/>
      <c r="R78" s="73"/>
      <c r="S78" s="7"/>
    </row>
    <row r="79" spans="1:19" x14ac:dyDescent="0.25">
      <c r="A79" s="6"/>
      <c r="B79" s="63" t="s">
        <v>66</v>
      </c>
      <c r="C79" s="6"/>
      <c r="D79" s="6"/>
      <c r="E79" s="6"/>
      <c r="F79" s="6"/>
      <c r="G79" s="128"/>
      <c r="H79" s="6" t="s">
        <v>67</v>
      </c>
      <c r="I79" s="128"/>
      <c r="J79" s="128"/>
      <c r="K79" s="128"/>
      <c r="L79" s="6"/>
      <c r="M79" s="6"/>
      <c r="N79" s="7"/>
      <c r="O79" s="7"/>
      <c r="P79" s="7"/>
      <c r="Q79" s="7"/>
      <c r="R79" s="64"/>
      <c r="S79" s="7"/>
    </row>
    <row r="80" spans="1:19" x14ac:dyDescent="0.25">
      <c r="A80" s="6"/>
      <c r="B80" s="63"/>
      <c r="C80" s="6"/>
      <c r="D80" s="6"/>
      <c r="E80" s="6"/>
      <c r="F80" s="6"/>
      <c r="G80" s="128"/>
      <c r="H80" s="6" t="s">
        <v>68</v>
      </c>
      <c r="I80" s="128"/>
      <c r="J80" s="128"/>
      <c r="K80" s="128"/>
      <c r="L80" s="6"/>
      <c r="M80" s="6"/>
      <c r="N80" s="7"/>
      <c r="O80" s="7"/>
      <c r="P80" s="7"/>
      <c r="Q80" s="7"/>
      <c r="R80" s="64"/>
      <c r="S80" s="7"/>
    </row>
    <row r="81" spans="1:24" x14ac:dyDescent="0.25">
      <c r="A81" s="6"/>
      <c r="B81" s="63"/>
      <c r="C81" s="6"/>
      <c r="D81" s="6"/>
      <c r="E81" s="6"/>
      <c r="F81" s="6"/>
      <c r="G81" s="128"/>
      <c r="H81" s="6" t="s">
        <v>69</v>
      </c>
      <c r="I81" s="128"/>
      <c r="J81" s="128"/>
      <c r="K81" s="128"/>
      <c r="L81" s="6"/>
      <c r="M81" s="6"/>
      <c r="N81" s="7"/>
      <c r="O81" s="7"/>
      <c r="P81" s="7"/>
      <c r="Q81" s="7"/>
      <c r="R81" s="64"/>
      <c r="S81" s="7"/>
    </row>
    <row r="82" spans="1:24" x14ac:dyDescent="0.25">
      <c r="A82" s="6"/>
      <c r="B82" s="71"/>
      <c r="C82" s="26"/>
      <c r="D82" s="26"/>
      <c r="E82" s="26"/>
      <c r="F82" s="26"/>
      <c r="G82" s="26"/>
      <c r="H82" s="26"/>
      <c r="I82" s="26"/>
      <c r="J82" s="26"/>
      <c r="K82" s="26"/>
      <c r="L82" s="26"/>
      <c r="M82" s="26"/>
      <c r="N82" s="26"/>
      <c r="O82" s="26"/>
      <c r="P82" s="26"/>
      <c r="Q82" s="26"/>
      <c r="R82" s="73"/>
      <c r="S82" s="7"/>
    </row>
    <row r="83" spans="1:24" x14ac:dyDescent="0.25">
      <c r="A83" s="6"/>
      <c r="B83" s="63" t="s">
        <v>70</v>
      </c>
      <c r="C83" s="6"/>
      <c r="D83" s="6"/>
      <c r="E83" s="6"/>
      <c r="F83" s="6"/>
      <c r="G83" s="128"/>
      <c r="H83" s="6" t="s">
        <v>71</v>
      </c>
      <c r="I83" s="128"/>
      <c r="J83" s="128"/>
      <c r="K83" s="128"/>
      <c r="L83" s="6"/>
      <c r="M83" s="6"/>
      <c r="N83" s="7"/>
      <c r="O83" s="7"/>
      <c r="P83" s="7"/>
      <c r="Q83" s="7"/>
      <c r="R83" s="64"/>
      <c r="S83" s="7"/>
    </row>
    <row r="84" spans="1:24" x14ac:dyDescent="0.25">
      <c r="A84" s="6"/>
      <c r="B84" s="63"/>
      <c r="C84" s="6"/>
      <c r="D84" s="6"/>
      <c r="E84" s="6"/>
      <c r="F84" s="6"/>
      <c r="G84" s="128"/>
      <c r="H84" s="6" t="s">
        <v>72</v>
      </c>
      <c r="I84" s="128"/>
      <c r="J84" s="128"/>
      <c r="K84" s="128"/>
      <c r="L84" s="6"/>
      <c r="M84" s="6"/>
      <c r="N84" s="7"/>
      <c r="O84" s="7"/>
      <c r="P84" s="7"/>
      <c r="Q84" s="7"/>
      <c r="R84" s="64"/>
      <c r="S84" s="7"/>
    </row>
    <row r="85" spans="1:24" ht="15.75" thickBot="1" x14ac:dyDescent="0.3">
      <c r="A85" s="6"/>
      <c r="B85" s="68"/>
      <c r="C85" s="54"/>
      <c r="D85" s="54"/>
      <c r="E85" s="54"/>
      <c r="F85" s="54"/>
      <c r="G85" s="130"/>
      <c r="H85" s="54" t="s">
        <v>73</v>
      </c>
      <c r="I85" s="130"/>
      <c r="J85" s="130"/>
      <c r="K85" s="130"/>
      <c r="L85" s="54"/>
      <c r="M85" s="54"/>
      <c r="N85" s="69"/>
      <c r="O85" s="69"/>
      <c r="P85" s="69"/>
      <c r="Q85" s="69"/>
      <c r="R85" s="70"/>
      <c r="S85" s="7"/>
    </row>
    <row r="86" spans="1:24" x14ac:dyDescent="0.25">
      <c r="A86" s="6"/>
      <c r="B86" s="6"/>
      <c r="C86" s="6"/>
      <c r="D86" s="6"/>
      <c r="E86" s="6"/>
      <c r="F86" s="6"/>
      <c r="G86" s="6"/>
      <c r="H86" s="6"/>
      <c r="I86" s="6"/>
      <c r="J86" s="6"/>
      <c r="K86" s="6"/>
      <c r="L86" s="6"/>
      <c r="M86" s="6"/>
      <c r="N86" s="7"/>
      <c r="O86" s="7"/>
      <c r="P86" s="7"/>
      <c r="Q86" s="7"/>
      <c r="R86" s="7"/>
      <c r="S86" s="7"/>
      <c r="X86" s="6"/>
    </row>
    <row r="87" spans="1:24" ht="16.5" thickBot="1" x14ac:dyDescent="0.3">
      <c r="A87" s="6"/>
      <c r="B87" s="74" t="s">
        <v>74</v>
      </c>
      <c r="C87" s="75"/>
      <c r="D87" s="75"/>
      <c r="E87" s="76"/>
      <c r="F87" s="6"/>
      <c r="G87" s="6"/>
      <c r="H87" s="6"/>
      <c r="I87" s="6"/>
      <c r="J87" s="6"/>
      <c r="K87" s="6"/>
      <c r="L87" s="6"/>
      <c r="M87" s="6"/>
      <c r="N87" s="7"/>
      <c r="O87" s="7"/>
      <c r="P87" s="7"/>
      <c r="Q87" s="7"/>
      <c r="R87" s="7"/>
      <c r="S87" s="7"/>
      <c r="X87" s="6"/>
    </row>
    <row r="88" spans="1:24" x14ac:dyDescent="0.25">
      <c r="A88" s="6"/>
      <c r="B88" s="61" t="s">
        <v>277</v>
      </c>
      <c r="C88" s="62"/>
      <c r="D88" s="62"/>
      <c r="E88" s="129"/>
      <c r="F88" s="129"/>
      <c r="G88" s="62" t="s">
        <v>362</v>
      </c>
      <c r="H88" s="62"/>
      <c r="I88" s="129"/>
      <c r="J88" s="129"/>
      <c r="K88" s="129"/>
      <c r="L88" s="62"/>
      <c r="M88" s="62"/>
      <c r="N88" s="66"/>
      <c r="O88" s="66"/>
      <c r="P88" s="66"/>
      <c r="Q88" s="66"/>
      <c r="R88" s="67"/>
      <c r="S88" s="7"/>
    </row>
    <row r="89" spans="1:24" x14ac:dyDescent="0.25">
      <c r="A89" s="6"/>
      <c r="B89" s="63"/>
      <c r="C89" s="6"/>
      <c r="D89" s="6"/>
      <c r="E89" s="6"/>
      <c r="F89" s="128"/>
      <c r="G89" s="6" t="s">
        <v>75</v>
      </c>
      <c r="H89" s="6"/>
      <c r="I89" s="128"/>
      <c r="J89" s="128"/>
      <c r="K89" s="128"/>
      <c r="L89" s="6"/>
      <c r="M89" s="6"/>
      <c r="N89" s="7"/>
      <c r="O89" s="7"/>
      <c r="P89" s="7"/>
      <c r="Q89" s="7"/>
      <c r="R89" s="64"/>
      <c r="S89" s="7"/>
    </row>
    <row r="90" spans="1:24" x14ac:dyDescent="0.25">
      <c r="A90" s="6"/>
      <c r="B90" s="63"/>
      <c r="C90" s="6"/>
      <c r="D90" s="6"/>
      <c r="E90" s="6"/>
      <c r="F90" s="128"/>
      <c r="G90" s="6" t="s">
        <v>76</v>
      </c>
      <c r="H90" s="128"/>
      <c r="I90" s="128"/>
      <c r="J90" s="128"/>
      <c r="K90" s="128"/>
      <c r="L90" s="6"/>
      <c r="M90" s="6"/>
      <c r="N90" s="7"/>
      <c r="O90" s="7"/>
      <c r="P90" s="7"/>
      <c r="Q90" s="7"/>
      <c r="R90" s="64"/>
      <c r="S90" s="7"/>
    </row>
    <row r="91" spans="1:24" x14ac:dyDescent="0.25">
      <c r="A91" s="6"/>
      <c r="B91" s="71"/>
      <c r="C91" s="26"/>
      <c r="D91" s="26"/>
      <c r="E91" s="26"/>
      <c r="F91" s="26"/>
      <c r="G91" s="26"/>
      <c r="H91" s="26"/>
      <c r="I91" s="26"/>
      <c r="J91" s="26"/>
      <c r="K91" s="26"/>
      <c r="L91" s="26"/>
      <c r="M91" s="26"/>
      <c r="N91" s="26"/>
      <c r="O91" s="26"/>
      <c r="P91" s="26"/>
      <c r="Q91" s="26"/>
      <c r="R91" s="73"/>
      <c r="S91" s="7"/>
    </row>
    <row r="92" spans="1:24" x14ac:dyDescent="0.25">
      <c r="A92" s="6"/>
      <c r="B92" s="63" t="s">
        <v>77</v>
      </c>
      <c r="C92" s="6"/>
      <c r="D92" s="6"/>
      <c r="E92" s="6"/>
      <c r="F92" s="128"/>
      <c r="G92" s="6" t="s">
        <v>307</v>
      </c>
      <c r="H92" s="128"/>
      <c r="I92" s="128"/>
      <c r="J92" s="128"/>
      <c r="K92" s="128"/>
      <c r="L92" s="6"/>
      <c r="M92" s="6"/>
      <c r="N92" s="7"/>
      <c r="O92" s="7"/>
      <c r="P92" s="7"/>
      <c r="Q92" s="7"/>
      <c r="R92" s="64"/>
      <c r="S92" s="7"/>
    </row>
    <row r="93" spans="1:24" x14ac:dyDescent="0.25">
      <c r="A93" s="6"/>
      <c r="B93" s="63"/>
      <c r="C93" s="6"/>
      <c r="D93" s="6"/>
      <c r="E93" s="6"/>
      <c r="F93" s="128"/>
      <c r="G93" s="6" t="s">
        <v>308</v>
      </c>
      <c r="H93" s="128"/>
      <c r="I93" s="128"/>
      <c r="J93" s="128"/>
      <c r="K93" s="128"/>
      <c r="L93" s="6"/>
      <c r="M93" s="6"/>
      <c r="N93" s="7"/>
      <c r="O93" s="7"/>
      <c r="P93" s="7"/>
      <c r="Q93" s="7"/>
      <c r="R93" s="64"/>
      <c r="S93" s="7"/>
    </row>
    <row r="94" spans="1:24" ht="15.75" thickBot="1" x14ac:dyDescent="0.3">
      <c r="A94" s="6"/>
      <c r="B94" s="68"/>
      <c r="C94" s="54"/>
      <c r="D94" s="54"/>
      <c r="E94" s="54"/>
      <c r="F94" s="130"/>
      <c r="G94" s="54" t="s">
        <v>363</v>
      </c>
      <c r="H94" s="130"/>
      <c r="I94" s="130"/>
      <c r="J94" s="130"/>
      <c r="K94" s="130"/>
      <c r="L94" s="54"/>
      <c r="M94" s="54"/>
      <c r="N94" s="69"/>
      <c r="O94" s="69"/>
      <c r="P94" s="69"/>
      <c r="Q94" s="69"/>
      <c r="R94" s="70"/>
      <c r="S94" s="7"/>
    </row>
    <row r="95" spans="1:24" x14ac:dyDescent="0.25">
      <c r="A95" s="6"/>
      <c r="B95" s="6"/>
      <c r="C95" s="6"/>
      <c r="D95" s="6"/>
      <c r="E95" s="6"/>
      <c r="F95" s="6"/>
      <c r="G95" s="6"/>
      <c r="H95" s="6"/>
      <c r="I95" s="6"/>
      <c r="J95" s="6"/>
      <c r="K95" s="6"/>
      <c r="L95" s="6"/>
      <c r="M95" s="6"/>
      <c r="N95" s="7"/>
      <c r="O95" s="7"/>
      <c r="P95" s="7"/>
      <c r="Q95" s="7"/>
      <c r="R95" s="7"/>
      <c r="S95" s="7"/>
    </row>
    <row r="96" spans="1:24" ht="16.5" thickBot="1" x14ac:dyDescent="0.3">
      <c r="A96" s="6"/>
      <c r="B96" s="74" t="s">
        <v>294</v>
      </c>
      <c r="C96" s="75"/>
      <c r="D96" s="75"/>
      <c r="E96" s="26"/>
      <c r="F96" s="26"/>
      <c r="G96" s="26"/>
      <c r="H96" s="26"/>
      <c r="I96" s="26"/>
      <c r="J96" s="26"/>
      <c r="K96" s="26"/>
      <c r="L96" s="26"/>
      <c r="M96" s="6"/>
      <c r="N96" s="7"/>
      <c r="O96" s="7"/>
      <c r="P96" s="7"/>
      <c r="Q96" s="7"/>
      <c r="R96" s="7"/>
      <c r="S96" s="7"/>
    </row>
    <row r="97" spans="1:19" ht="15.75" thickBot="1" x14ac:dyDescent="0.3">
      <c r="A97" s="6"/>
      <c r="B97" s="532" t="s">
        <v>41</v>
      </c>
      <c r="C97" s="533"/>
      <c r="D97" s="533"/>
      <c r="E97" s="533"/>
      <c r="F97" s="533"/>
      <c r="G97" s="533"/>
      <c r="H97" s="533"/>
      <c r="I97" s="533"/>
      <c r="J97" s="533"/>
      <c r="K97" s="533"/>
      <c r="L97" s="533"/>
      <c r="M97" s="533"/>
      <c r="N97" s="533"/>
      <c r="O97" s="533"/>
      <c r="P97" s="533"/>
      <c r="Q97" s="533"/>
      <c r="R97" s="534"/>
      <c r="S97" s="7"/>
    </row>
    <row r="98" spans="1:19" ht="6" customHeight="1" x14ac:dyDescent="0.25">
      <c r="A98" s="6"/>
      <c r="B98" s="522" t="s">
        <v>416</v>
      </c>
      <c r="C98" s="523"/>
      <c r="D98" s="523"/>
      <c r="E98" s="523"/>
      <c r="F98" s="523"/>
      <c r="G98" s="523"/>
      <c r="H98" s="523"/>
      <c r="I98" s="523"/>
      <c r="J98" s="523"/>
      <c r="K98" s="523"/>
      <c r="L98" s="523"/>
      <c r="M98" s="523"/>
      <c r="N98" s="523"/>
      <c r="O98" s="523"/>
      <c r="P98" s="523"/>
      <c r="Q98" s="523"/>
      <c r="R98" s="524"/>
      <c r="S98" s="7"/>
    </row>
    <row r="99" spans="1:19" ht="6" customHeight="1" x14ac:dyDescent="0.25">
      <c r="A99" s="6"/>
      <c r="B99" s="525"/>
      <c r="C99" s="526"/>
      <c r="D99" s="526"/>
      <c r="E99" s="526"/>
      <c r="F99" s="526"/>
      <c r="G99" s="526"/>
      <c r="H99" s="526"/>
      <c r="I99" s="526"/>
      <c r="J99" s="526"/>
      <c r="K99" s="526"/>
      <c r="L99" s="526"/>
      <c r="M99" s="526"/>
      <c r="N99" s="526"/>
      <c r="O99" s="526"/>
      <c r="P99" s="526"/>
      <c r="Q99" s="526"/>
      <c r="R99" s="527"/>
      <c r="S99" s="7"/>
    </row>
    <row r="100" spans="1:19" ht="6" customHeight="1" x14ac:dyDescent="0.25">
      <c r="A100" s="6"/>
      <c r="B100" s="525"/>
      <c r="C100" s="526"/>
      <c r="D100" s="526"/>
      <c r="E100" s="526"/>
      <c r="F100" s="526"/>
      <c r="G100" s="526"/>
      <c r="H100" s="526"/>
      <c r="I100" s="526"/>
      <c r="J100" s="526"/>
      <c r="K100" s="526"/>
      <c r="L100" s="526"/>
      <c r="M100" s="526"/>
      <c r="N100" s="526"/>
      <c r="O100" s="526"/>
      <c r="P100" s="526"/>
      <c r="Q100" s="526"/>
      <c r="R100" s="527"/>
      <c r="S100" s="7"/>
    </row>
    <row r="101" spans="1:19" ht="6" customHeight="1" x14ac:dyDescent="0.25">
      <c r="A101" s="6"/>
      <c r="B101" s="525"/>
      <c r="C101" s="526"/>
      <c r="D101" s="526"/>
      <c r="E101" s="526"/>
      <c r="F101" s="526"/>
      <c r="G101" s="526"/>
      <c r="H101" s="526"/>
      <c r="I101" s="526"/>
      <c r="J101" s="526"/>
      <c r="K101" s="526"/>
      <c r="L101" s="526"/>
      <c r="M101" s="526"/>
      <c r="N101" s="526"/>
      <c r="O101" s="526"/>
      <c r="P101" s="526"/>
      <c r="Q101" s="526"/>
      <c r="R101" s="527"/>
      <c r="S101" s="7"/>
    </row>
    <row r="102" spans="1:19" ht="6" customHeight="1" thickBot="1" x14ac:dyDescent="0.3">
      <c r="A102" s="6"/>
      <c r="B102" s="528"/>
      <c r="C102" s="529"/>
      <c r="D102" s="529"/>
      <c r="E102" s="529"/>
      <c r="F102" s="529"/>
      <c r="G102" s="529"/>
      <c r="H102" s="529"/>
      <c r="I102" s="529"/>
      <c r="J102" s="529"/>
      <c r="K102" s="529"/>
      <c r="L102" s="529"/>
      <c r="M102" s="529"/>
      <c r="N102" s="529"/>
      <c r="O102" s="529"/>
      <c r="P102" s="529"/>
      <c r="Q102" s="529"/>
      <c r="R102" s="530"/>
      <c r="S102" s="7"/>
    </row>
    <row r="103" spans="1:19" x14ac:dyDescent="0.25">
      <c r="A103" s="6"/>
      <c r="B103" s="6"/>
      <c r="C103" s="6"/>
      <c r="D103" s="6"/>
      <c r="E103" s="6"/>
      <c r="F103" s="6"/>
      <c r="G103" s="6"/>
      <c r="H103" s="6"/>
      <c r="I103" s="6"/>
      <c r="J103" s="6"/>
      <c r="K103" s="6"/>
      <c r="L103" s="6"/>
      <c r="M103" s="6"/>
      <c r="N103" s="7"/>
      <c r="O103" s="7"/>
      <c r="P103" s="7"/>
      <c r="Q103" s="7"/>
      <c r="R103" s="7"/>
      <c r="S103" s="7"/>
    </row>
    <row r="104" spans="1:19" x14ac:dyDescent="0.25">
      <c r="A104" s="6"/>
      <c r="B104" s="6"/>
      <c r="C104" s="6"/>
      <c r="D104" s="6"/>
      <c r="E104" s="6"/>
      <c r="F104" s="6"/>
      <c r="G104" s="6"/>
      <c r="H104" s="6"/>
      <c r="I104" s="6"/>
      <c r="J104" s="6"/>
      <c r="K104" s="6"/>
      <c r="L104" s="6"/>
      <c r="M104" s="6"/>
      <c r="N104" s="7"/>
      <c r="O104" s="7"/>
      <c r="P104" s="7"/>
      <c r="Q104" s="7"/>
      <c r="R104" s="7"/>
      <c r="S104" s="7"/>
    </row>
    <row r="105" spans="1:19" x14ac:dyDescent="0.25">
      <c r="A105" s="6"/>
      <c r="B105" s="6"/>
      <c r="C105" s="6"/>
      <c r="D105" s="6"/>
      <c r="E105" s="6"/>
      <c r="F105" s="6"/>
      <c r="G105" s="6"/>
      <c r="H105" s="6"/>
      <c r="I105" s="6"/>
      <c r="J105" s="6"/>
      <c r="K105" s="6"/>
      <c r="L105" s="6"/>
      <c r="M105" s="6"/>
      <c r="N105" s="7"/>
      <c r="O105" s="7"/>
      <c r="P105" s="7"/>
      <c r="Q105" s="7"/>
      <c r="R105" s="7"/>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x14ac:dyDescent="0.25">
      <c r="A107" s="6"/>
      <c r="B107" s="6"/>
      <c r="C107" s="6"/>
      <c r="D107" s="6"/>
      <c r="E107" s="6"/>
      <c r="F107" s="6"/>
      <c r="G107" s="6"/>
      <c r="H107" s="6"/>
      <c r="I107" s="6"/>
      <c r="J107" s="6"/>
      <c r="K107" s="6"/>
      <c r="L107" s="6"/>
      <c r="M107" s="6"/>
      <c r="N107" s="7"/>
      <c r="O107" s="7"/>
      <c r="P107" s="7"/>
      <c r="Q107" s="7"/>
      <c r="R107" s="7"/>
      <c r="S107" s="7"/>
    </row>
    <row r="108" spans="1:19" x14ac:dyDescent="0.25">
      <c r="A108" s="6"/>
      <c r="B108" s="6"/>
      <c r="C108" s="6"/>
      <c r="D108" s="6"/>
      <c r="E108" s="6"/>
      <c r="F108" s="6"/>
      <c r="G108" s="6"/>
      <c r="H108" s="6"/>
      <c r="I108" s="6"/>
      <c r="J108" s="6"/>
      <c r="K108" s="6"/>
      <c r="L108" s="6"/>
      <c r="M108" s="6"/>
      <c r="N108" s="7"/>
      <c r="O108" s="7"/>
      <c r="P108" s="7"/>
      <c r="Q108" s="7"/>
      <c r="R108" s="7"/>
      <c r="S108" s="7"/>
    </row>
    <row r="109" spans="1:19" ht="15.75" x14ac:dyDescent="0.25">
      <c r="A109" s="6"/>
      <c r="B109" s="74" t="s">
        <v>78</v>
      </c>
      <c r="C109" s="75"/>
      <c r="D109" s="75"/>
      <c r="E109" s="26"/>
      <c r="F109" s="26"/>
      <c r="G109" s="26"/>
      <c r="H109" s="26"/>
      <c r="I109" s="26"/>
      <c r="J109" s="26"/>
      <c r="K109" s="26"/>
      <c r="L109" s="26"/>
      <c r="M109" s="6"/>
      <c r="N109" s="7"/>
      <c r="O109" s="7"/>
      <c r="P109" s="7"/>
      <c r="Q109" s="7"/>
      <c r="R109" s="7"/>
      <c r="S109" s="7"/>
    </row>
    <row r="110" spans="1:19" ht="4.5" hidden="1" customHeight="1" x14ac:dyDescent="0.25">
      <c r="A110" s="6"/>
      <c r="B110" s="6"/>
      <c r="C110" s="6"/>
      <c r="D110" s="6"/>
      <c r="E110" s="6"/>
      <c r="F110" s="6"/>
      <c r="G110" s="6"/>
      <c r="H110" s="6"/>
      <c r="I110" s="6"/>
      <c r="J110" s="6"/>
      <c r="K110" s="6"/>
      <c r="L110" s="6"/>
      <c r="M110" s="6"/>
      <c r="N110" s="7"/>
      <c r="O110" s="7"/>
      <c r="P110" s="7"/>
      <c r="Q110" s="7"/>
      <c r="R110" s="7"/>
      <c r="S110" s="7"/>
    </row>
    <row r="111" spans="1:19" ht="15" customHeight="1" x14ac:dyDescent="0.25">
      <c r="A111" s="6"/>
      <c r="B111" s="535" t="s">
        <v>386</v>
      </c>
      <c r="C111" s="536"/>
      <c r="D111" s="536"/>
      <c r="E111" s="536"/>
      <c r="F111" s="536"/>
      <c r="G111" s="536"/>
      <c r="H111" s="536"/>
      <c r="I111" s="536"/>
      <c r="J111" s="536"/>
      <c r="K111" s="536"/>
      <c r="L111" s="536"/>
      <c r="M111" s="536"/>
      <c r="N111" s="536"/>
      <c r="O111" s="536"/>
      <c r="P111" s="536"/>
      <c r="Q111" s="536"/>
      <c r="R111" s="537"/>
      <c r="S111" s="6"/>
    </row>
    <row r="112" spans="1:19" ht="15" customHeight="1" x14ac:dyDescent="0.25">
      <c r="A112" s="6"/>
      <c r="B112" s="422" t="s">
        <v>24</v>
      </c>
      <c r="C112" s="423"/>
      <c r="D112" s="423"/>
      <c r="E112" s="424"/>
      <c r="F112" s="419" t="s">
        <v>25</v>
      </c>
      <c r="G112" s="420"/>
      <c r="H112" s="420"/>
      <c r="I112" s="420"/>
      <c r="J112" s="420"/>
      <c r="K112" s="420"/>
      <c r="L112" s="421"/>
      <c r="M112" s="428"/>
      <c r="N112" s="429"/>
      <c r="O112" s="429"/>
      <c r="P112" s="429"/>
      <c r="Q112" s="429"/>
      <c r="R112" s="430"/>
      <c r="S112" s="6"/>
    </row>
    <row r="113" spans="1:19" ht="15" customHeight="1" x14ac:dyDescent="0.25">
      <c r="A113" s="6"/>
      <c r="B113" s="425" t="s">
        <v>137</v>
      </c>
      <c r="C113" s="426"/>
      <c r="D113" s="427"/>
      <c r="E113" s="425" t="s">
        <v>24</v>
      </c>
      <c r="F113" s="426"/>
      <c r="G113" s="427"/>
      <c r="H113" s="425" t="s">
        <v>25</v>
      </c>
      <c r="I113" s="426"/>
      <c r="J113" s="426"/>
      <c r="K113" s="426"/>
      <c r="L113" s="427"/>
      <c r="M113" s="406" t="s">
        <v>316</v>
      </c>
      <c r="N113" s="407"/>
      <c r="O113" s="407"/>
      <c r="P113" s="407"/>
      <c r="Q113" s="407"/>
      <c r="R113" s="408"/>
      <c r="S113" s="6"/>
    </row>
    <row r="114" spans="1:19" ht="15" customHeight="1" x14ac:dyDescent="0.25">
      <c r="A114" s="6"/>
      <c r="B114" s="385" t="s">
        <v>387</v>
      </c>
      <c r="C114" s="386"/>
      <c r="D114" s="387"/>
      <c r="E114" s="388">
        <v>219110982</v>
      </c>
      <c r="F114" s="389"/>
      <c r="G114" s="390"/>
      <c r="H114" s="388">
        <v>267897721</v>
      </c>
      <c r="I114" s="389"/>
      <c r="J114" s="389"/>
      <c r="K114" s="389"/>
      <c r="L114" s="390"/>
      <c r="M114" s="391">
        <v>261203342</v>
      </c>
      <c r="N114" s="392"/>
      <c r="O114" s="392"/>
      <c r="P114" s="392"/>
      <c r="Q114" s="392"/>
      <c r="R114" s="393"/>
      <c r="S114" s="6"/>
    </row>
    <row r="115" spans="1:19" ht="15" customHeight="1" x14ac:dyDescent="0.25">
      <c r="A115" s="6"/>
      <c r="B115" s="385" t="s">
        <v>388</v>
      </c>
      <c r="C115" s="386"/>
      <c r="D115" s="387"/>
      <c r="E115" s="388">
        <v>201251739</v>
      </c>
      <c r="F115" s="389"/>
      <c r="G115" s="390"/>
      <c r="H115" s="388">
        <v>162281801</v>
      </c>
      <c r="I115" s="389"/>
      <c r="J115" s="389"/>
      <c r="K115" s="389"/>
      <c r="L115" s="390"/>
      <c r="M115" s="391">
        <v>222233404</v>
      </c>
      <c r="N115" s="392"/>
      <c r="O115" s="392"/>
      <c r="P115" s="392"/>
      <c r="Q115" s="392"/>
      <c r="R115" s="393"/>
      <c r="S115" s="6"/>
    </row>
    <row r="116" spans="1:19" ht="15" customHeight="1" x14ac:dyDescent="0.25">
      <c r="A116" s="6"/>
      <c r="B116" s="385" t="s">
        <v>389</v>
      </c>
      <c r="C116" s="386"/>
      <c r="D116" s="387"/>
      <c r="E116" s="388">
        <v>184312515</v>
      </c>
      <c r="F116" s="389"/>
      <c r="G116" s="390"/>
      <c r="H116" s="388">
        <v>172293800</v>
      </c>
      <c r="I116" s="389"/>
      <c r="J116" s="389"/>
      <c r="K116" s="389"/>
      <c r="L116" s="390"/>
      <c r="M116" s="391">
        <v>210214689</v>
      </c>
      <c r="N116" s="392"/>
      <c r="O116" s="392"/>
      <c r="P116" s="392"/>
      <c r="Q116" s="392"/>
      <c r="R116" s="393"/>
      <c r="S116" s="6"/>
    </row>
    <row r="117" spans="1:19" ht="15" customHeight="1" x14ac:dyDescent="0.25">
      <c r="A117" s="6"/>
      <c r="B117" s="394" t="s">
        <v>26</v>
      </c>
      <c r="C117" s="395"/>
      <c r="D117" s="396"/>
      <c r="E117" s="497">
        <f>SUM(E114:G116)</f>
        <v>604675236</v>
      </c>
      <c r="F117" s="498"/>
      <c r="G117" s="499"/>
      <c r="H117" s="497">
        <f>SUM(H114:L116)</f>
        <v>602473322</v>
      </c>
      <c r="I117" s="498"/>
      <c r="J117" s="498"/>
      <c r="K117" s="498"/>
      <c r="L117" s="499"/>
      <c r="M117" s="400" t="s">
        <v>317</v>
      </c>
      <c r="N117" s="401"/>
      <c r="O117" s="402"/>
      <c r="P117" s="538">
        <f>SUM(M114:R116)</f>
        <v>693651435</v>
      </c>
      <c r="Q117" s="539"/>
      <c r="R117" s="540"/>
      <c r="S117" s="6"/>
    </row>
    <row r="118" spans="1:19" ht="15" customHeight="1" x14ac:dyDescent="0.25">
      <c r="A118" s="6"/>
      <c r="B118" s="394" t="s">
        <v>138</v>
      </c>
      <c r="C118" s="395"/>
      <c r="D118" s="396"/>
      <c r="E118" s="494">
        <f>E117/3</f>
        <v>201558412</v>
      </c>
      <c r="F118" s="495"/>
      <c r="G118" s="496"/>
      <c r="H118" s="494">
        <f>H117/3</f>
        <v>200824440.66666666</v>
      </c>
      <c r="I118" s="495"/>
      <c r="J118" s="495"/>
      <c r="K118" s="495"/>
      <c r="L118" s="496"/>
      <c r="M118" s="382" t="s">
        <v>318</v>
      </c>
      <c r="N118" s="383"/>
      <c r="O118" s="384"/>
      <c r="P118" s="494">
        <f>P117/3</f>
        <v>231217145</v>
      </c>
      <c r="Q118" s="495"/>
      <c r="R118" s="496"/>
      <c r="S118" s="6"/>
    </row>
    <row r="119" spans="1:19" ht="15" customHeight="1" x14ac:dyDescent="0.25">
      <c r="A119" s="6"/>
      <c r="B119" s="35"/>
      <c r="C119" s="35"/>
      <c r="D119" s="35"/>
      <c r="E119" s="45"/>
      <c r="F119" s="45"/>
      <c r="G119" s="45"/>
      <c r="H119" s="45"/>
      <c r="I119" s="45"/>
      <c r="J119" s="45"/>
      <c r="K119" s="45"/>
      <c r="L119" s="45"/>
      <c r="M119" s="46"/>
      <c r="N119" s="46"/>
      <c r="O119" s="46"/>
      <c r="P119" s="47"/>
      <c r="Q119" s="47"/>
      <c r="R119" s="47"/>
      <c r="S119" s="6"/>
    </row>
    <row r="120" spans="1:19" ht="15" customHeight="1" x14ac:dyDescent="0.25">
      <c r="A120" s="6"/>
      <c r="B120" s="422" t="s">
        <v>373</v>
      </c>
      <c r="C120" s="423"/>
      <c r="D120" s="423"/>
      <c r="E120" s="423"/>
      <c r="F120" s="423"/>
      <c r="G120" s="423"/>
      <c r="H120" s="423"/>
      <c r="I120" s="423"/>
      <c r="J120" s="423"/>
      <c r="K120" s="423"/>
      <c r="L120" s="423"/>
      <c r="M120" s="423"/>
      <c r="N120" s="423"/>
      <c r="O120" s="423"/>
      <c r="P120" s="423"/>
      <c r="Q120" s="423"/>
      <c r="R120" s="424"/>
      <c r="S120" s="6"/>
    </row>
    <row r="121" spans="1:19" ht="15" customHeight="1" x14ac:dyDescent="0.25">
      <c r="A121" s="6"/>
      <c r="B121" s="422" t="s">
        <v>24</v>
      </c>
      <c r="C121" s="423"/>
      <c r="D121" s="423"/>
      <c r="E121" s="424"/>
      <c r="F121" s="419" t="s">
        <v>25</v>
      </c>
      <c r="G121" s="420"/>
      <c r="H121" s="420"/>
      <c r="I121" s="420"/>
      <c r="J121" s="420"/>
      <c r="K121" s="420"/>
      <c r="L121" s="421"/>
      <c r="M121" s="428"/>
      <c r="N121" s="429"/>
      <c r="O121" s="429"/>
      <c r="P121" s="429"/>
      <c r="Q121" s="429"/>
      <c r="R121" s="430"/>
      <c r="S121" s="6"/>
    </row>
    <row r="122" spans="1:19" ht="15" customHeight="1" x14ac:dyDescent="0.25">
      <c r="A122" s="6"/>
      <c r="B122" s="425" t="s">
        <v>137</v>
      </c>
      <c r="C122" s="426"/>
      <c r="D122" s="427"/>
      <c r="E122" s="425" t="s">
        <v>24</v>
      </c>
      <c r="F122" s="426"/>
      <c r="G122" s="427"/>
      <c r="H122" s="425" t="s">
        <v>25</v>
      </c>
      <c r="I122" s="426"/>
      <c r="J122" s="426"/>
      <c r="K122" s="426"/>
      <c r="L122" s="427"/>
      <c r="M122" s="406" t="s">
        <v>316</v>
      </c>
      <c r="N122" s="407"/>
      <c r="O122" s="407"/>
      <c r="P122" s="407"/>
      <c r="Q122" s="407"/>
      <c r="R122" s="408"/>
      <c r="S122" s="6"/>
    </row>
    <row r="123" spans="1:19" ht="15" customHeight="1" x14ac:dyDescent="0.25">
      <c r="A123" s="6"/>
      <c r="B123" s="385" t="s">
        <v>387</v>
      </c>
      <c r="C123" s="386"/>
      <c r="D123" s="387"/>
      <c r="E123" s="388">
        <v>413699281</v>
      </c>
      <c r="F123" s="389"/>
      <c r="G123" s="390"/>
      <c r="H123" s="388">
        <v>535702808</v>
      </c>
      <c r="I123" s="389"/>
      <c r="J123" s="389"/>
      <c r="K123" s="389"/>
      <c r="L123" s="390"/>
      <c r="M123" s="391">
        <v>245360219</v>
      </c>
      <c r="N123" s="392"/>
      <c r="O123" s="392"/>
      <c r="P123" s="392"/>
      <c r="Q123" s="392"/>
      <c r="R123" s="393"/>
      <c r="S123" s="6"/>
    </row>
    <row r="124" spans="1:19" ht="15" customHeight="1" x14ac:dyDescent="0.25">
      <c r="A124" s="6"/>
      <c r="B124" s="385" t="s">
        <v>388</v>
      </c>
      <c r="C124" s="386"/>
      <c r="D124" s="387"/>
      <c r="E124" s="388">
        <v>427008239</v>
      </c>
      <c r="F124" s="389"/>
      <c r="G124" s="390"/>
      <c r="H124" s="388">
        <v>332754199</v>
      </c>
      <c r="I124" s="389"/>
      <c r="J124" s="389"/>
      <c r="K124" s="389"/>
      <c r="L124" s="390"/>
      <c r="M124" s="391">
        <v>151106178</v>
      </c>
      <c r="N124" s="392"/>
      <c r="O124" s="392"/>
      <c r="P124" s="392"/>
      <c r="Q124" s="392"/>
      <c r="R124" s="393"/>
      <c r="S124" s="6"/>
    </row>
    <row r="125" spans="1:19" ht="15" customHeight="1" x14ac:dyDescent="0.25">
      <c r="A125" s="6"/>
      <c r="B125" s="385" t="s">
        <v>389</v>
      </c>
      <c r="C125" s="386"/>
      <c r="D125" s="387"/>
      <c r="E125" s="388">
        <v>810265749</v>
      </c>
      <c r="F125" s="389"/>
      <c r="G125" s="390"/>
      <c r="H125" s="388">
        <v>903065417</v>
      </c>
      <c r="I125" s="389"/>
      <c r="J125" s="389"/>
      <c r="K125" s="389"/>
      <c r="L125" s="390"/>
      <c r="M125" s="391">
        <v>243905846</v>
      </c>
      <c r="N125" s="392"/>
      <c r="O125" s="392"/>
      <c r="P125" s="392"/>
      <c r="Q125" s="392"/>
      <c r="R125" s="393"/>
      <c r="S125" s="6"/>
    </row>
    <row r="126" spans="1:19" ht="15" customHeight="1" x14ac:dyDescent="0.25">
      <c r="A126" s="6"/>
      <c r="B126" s="394" t="s">
        <v>26</v>
      </c>
      <c r="C126" s="395"/>
      <c r="D126" s="396"/>
      <c r="E126" s="397">
        <f>SUM(E123:G125)</f>
        <v>1650973269</v>
      </c>
      <c r="F126" s="398"/>
      <c r="G126" s="399"/>
      <c r="H126" s="397">
        <f>SUM(H123:L125)</f>
        <v>1771522424</v>
      </c>
      <c r="I126" s="398"/>
      <c r="J126" s="398"/>
      <c r="K126" s="398"/>
      <c r="L126" s="399"/>
      <c r="M126" s="400" t="s">
        <v>317</v>
      </c>
      <c r="N126" s="401"/>
      <c r="O126" s="402"/>
      <c r="P126" s="403">
        <f>SUM(M123:R125)</f>
        <v>640372243</v>
      </c>
      <c r="Q126" s="404"/>
      <c r="R126" s="405"/>
      <c r="S126" s="6"/>
    </row>
    <row r="127" spans="1:19" ht="15" customHeight="1" x14ac:dyDescent="0.25">
      <c r="A127" s="6"/>
      <c r="B127" s="394" t="s">
        <v>138</v>
      </c>
      <c r="C127" s="395"/>
      <c r="D127" s="396"/>
      <c r="E127" s="379">
        <f>E126/3</f>
        <v>550324423</v>
      </c>
      <c r="F127" s="380"/>
      <c r="G127" s="381"/>
      <c r="H127" s="379">
        <f>H126/3</f>
        <v>590507474.66666663</v>
      </c>
      <c r="I127" s="380"/>
      <c r="J127" s="380"/>
      <c r="K127" s="380"/>
      <c r="L127" s="381"/>
      <c r="M127" s="382" t="s">
        <v>318</v>
      </c>
      <c r="N127" s="383"/>
      <c r="O127" s="384"/>
      <c r="P127" s="379">
        <f>P126/3</f>
        <v>213457414.33333334</v>
      </c>
      <c r="Q127" s="380"/>
      <c r="R127" s="381"/>
      <c r="S127" s="6"/>
    </row>
    <row r="128" spans="1:19" ht="15" customHeight="1" x14ac:dyDescent="0.25">
      <c r="A128" s="6"/>
      <c r="B128" s="35"/>
      <c r="C128" s="35"/>
      <c r="D128" s="35"/>
      <c r="E128" s="45"/>
      <c r="F128" s="45"/>
      <c r="G128" s="45"/>
      <c r="H128" s="45"/>
      <c r="I128" s="45"/>
      <c r="J128" s="45"/>
      <c r="K128" s="45"/>
      <c r="L128" s="45"/>
      <c r="M128" s="46"/>
      <c r="N128" s="46"/>
      <c r="O128" s="46"/>
      <c r="P128" s="47"/>
      <c r="Q128" s="47"/>
      <c r="R128" s="47"/>
      <c r="S128" s="6"/>
    </row>
    <row r="129" spans="1:19" ht="15" customHeight="1" x14ac:dyDescent="0.25">
      <c r="A129" s="6"/>
      <c r="B129" s="418" t="s">
        <v>391</v>
      </c>
      <c r="C129" s="418"/>
      <c r="D129" s="418"/>
      <c r="E129" s="418"/>
      <c r="F129" s="418"/>
      <c r="G129" s="418"/>
      <c r="H129" s="418"/>
      <c r="I129" s="418"/>
      <c r="J129" s="418"/>
      <c r="K129" s="418"/>
      <c r="L129" s="418"/>
      <c r="M129" s="418"/>
      <c r="N129" s="418"/>
      <c r="O129" s="418"/>
      <c r="P129" s="418"/>
      <c r="Q129" s="418"/>
      <c r="R129" s="418"/>
      <c r="S129" s="6"/>
    </row>
    <row r="130" spans="1:19" s="6" customFormat="1" x14ac:dyDescent="0.25">
      <c r="A130" s="31"/>
      <c r="B130" s="505" t="s">
        <v>27</v>
      </c>
      <c r="C130" s="506"/>
      <c r="D130" s="506"/>
      <c r="E130" s="506"/>
      <c r="F130" s="506"/>
      <c r="G130" s="506"/>
      <c r="H130" s="506"/>
      <c r="I130" s="506"/>
      <c r="J130" s="506"/>
      <c r="K130" s="506"/>
      <c r="L130" s="506"/>
      <c r="M130" s="506"/>
      <c r="N130" s="506"/>
      <c r="O130" s="506"/>
      <c r="P130" s="506"/>
      <c r="Q130" s="506"/>
      <c r="R130" s="507"/>
    </row>
    <row r="131" spans="1:19" s="6" customFormat="1" ht="15" customHeight="1" x14ac:dyDescent="0.25">
      <c r="A131" s="31"/>
      <c r="B131" s="508" t="s">
        <v>13</v>
      </c>
      <c r="C131" s="509"/>
      <c r="D131" s="510"/>
      <c r="E131" s="504" t="s">
        <v>12</v>
      </c>
      <c r="F131" s="410"/>
      <c r="G131" s="42" t="s">
        <v>21</v>
      </c>
      <c r="H131" s="504" t="s">
        <v>9</v>
      </c>
      <c r="I131" s="409"/>
      <c r="J131" s="409"/>
      <c r="K131" s="410"/>
      <c r="L131" s="504" t="s">
        <v>211</v>
      </c>
      <c r="M131" s="409"/>
      <c r="N131" s="409"/>
      <c r="O131" s="410"/>
      <c r="P131" s="409" t="s">
        <v>10</v>
      </c>
      <c r="Q131" s="409"/>
      <c r="R131" s="410"/>
    </row>
    <row r="132" spans="1:19" x14ac:dyDescent="0.25">
      <c r="A132" s="6"/>
      <c r="B132" s="500" t="s">
        <v>390</v>
      </c>
      <c r="C132" s="501"/>
      <c r="D132" s="502"/>
      <c r="E132" s="503" t="s">
        <v>366</v>
      </c>
      <c r="F132" s="503"/>
      <c r="G132" s="41" t="s">
        <v>365</v>
      </c>
      <c r="H132" s="414">
        <v>1000000000</v>
      </c>
      <c r="I132" s="415"/>
      <c r="J132" s="415"/>
      <c r="K132" s="416"/>
      <c r="L132" s="414">
        <v>740653447</v>
      </c>
      <c r="M132" s="415"/>
      <c r="N132" s="415"/>
      <c r="O132" s="416"/>
      <c r="P132" s="414">
        <v>29166900</v>
      </c>
      <c r="Q132" s="415"/>
      <c r="R132" s="416"/>
      <c r="S132" s="6"/>
    </row>
    <row r="133" spans="1:19" x14ac:dyDescent="0.25">
      <c r="A133" s="6"/>
      <c r="B133" s="500" t="s">
        <v>364</v>
      </c>
      <c r="C133" s="501"/>
      <c r="D133" s="502"/>
      <c r="E133" s="503" t="s">
        <v>366</v>
      </c>
      <c r="F133" s="503"/>
      <c r="G133" s="41" t="s">
        <v>365</v>
      </c>
      <c r="H133" s="414">
        <v>1350000000</v>
      </c>
      <c r="I133" s="415"/>
      <c r="J133" s="415"/>
      <c r="K133" s="416"/>
      <c r="L133" s="414">
        <v>642069268</v>
      </c>
      <c r="M133" s="415"/>
      <c r="N133" s="415"/>
      <c r="O133" s="416"/>
      <c r="P133" s="414">
        <v>66656250</v>
      </c>
      <c r="Q133" s="415"/>
      <c r="R133" s="416"/>
      <c r="S133" s="6"/>
    </row>
    <row r="134" spans="1:19" x14ac:dyDescent="0.25">
      <c r="A134" s="6"/>
      <c r="B134" s="500" t="s">
        <v>364</v>
      </c>
      <c r="C134" s="501"/>
      <c r="D134" s="502"/>
      <c r="E134" s="503" t="s">
        <v>367</v>
      </c>
      <c r="F134" s="503"/>
      <c r="G134" s="41" t="s">
        <v>365</v>
      </c>
      <c r="H134" s="414">
        <v>97000000</v>
      </c>
      <c r="I134" s="415"/>
      <c r="J134" s="415"/>
      <c r="K134" s="416"/>
      <c r="L134" s="414">
        <v>46087682</v>
      </c>
      <c r="M134" s="415"/>
      <c r="N134" s="415"/>
      <c r="O134" s="416"/>
      <c r="P134" s="414">
        <v>2022000</v>
      </c>
      <c r="Q134" s="415"/>
      <c r="R134" s="416"/>
      <c r="S134" s="6"/>
    </row>
    <row r="135" spans="1:19" ht="15.75" thickBot="1" x14ac:dyDescent="0.3">
      <c r="A135" s="6"/>
      <c r="B135" s="27"/>
      <c r="C135" s="27"/>
      <c r="D135" s="27"/>
      <c r="E135" s="28"/>
      <c r="F135" s="29" t="s">
        <v>11</v>
      </c>
      <c r="G135" s="298"/>
      <c r="H135" s="411">
        <f>SUM(H132:K134)-H132</f>
        <v>1447000000</v>
      </c>
      <c r="I135" s="412"/>
      <c r="J135" s="412"/>
      <c r="K135" s="413"/>
      <c r="L135" s="411">
        <f>SUM(L132:O134)-L132</f>
        <v>688156950</v>
      </c>
      <c r="M135" s="412"/>
      <c r="N135" s="412"/>
      <c r="O135" s="413"/>
      <c r="P135" s="411">
        <f>SUM(P132:R134)-P132</f>
        <v>68678250</v>
      </c>
      <c r="Q135" s="412"/>
      <c r="R135" s="413"/>
      <c r="S135" s="6"/>
    </row>
    <row r="136" spans="1:19" ht="17.25" customHeight="1" thickBot="1" x14ac:dyDescent="0.3">
      <c r="A136" s="6"/>
      <c r="B136" s="512" t="s">
        <v>413</v>
      </c>
      <c r="C136" s="513"/>
      <c r="D136" s="513"/>
      <c r="E136" s="513"/>
      <c r="F136" s="513"/>
      <c r="G136" s="514"/>
      <c r="H136" s="9"/>
      <c r="I136" s="9"/>
      <c r="J136" s="9"/>
      <c r="K136" s="6"/>
      <c r="L136" s="6"/>
      <c r="M136" s="6"/>
      <c r="N136" s="7"/>
      <c r="O136" s="7"/>
      <c r="P136" s="7"/>
      <c r="Q136" s="7"/>
      <c r="R136" s="7"/>
      <c r="S136" s="7"/>
    </row>
    <row r="137" spans="1:19" ht="17.25" customHeight="1" x14ac:dyDescent="0.25">
      <c r="A137" s="6"/>
      <c r="B137" s="6"/>
      <c r="C137" s="6"/>
      <c r="D137" s="6"/>
      <c r="E137" s="6"/>
      <c r="F137" s="6"/>
      <c r="G137" s="6"/>
      <c r="H137" s="6"/>
      <c r="I137" s="6"/>
      <c r="J137" s="6"/>
      <c r="K137" s="6"/>
      <c r="L137" s="6"/>
      <c r="M137" s="6"/>
      <c r="N137" s="7"/>
      <c r="O137" s="7"/>
      <c r="P137" s="7"/>
      <c r="Q137" s="7"/>
      <c r="R137" s="7"/>
      <c r="S137" s="7"/>
    </row>
    <row r="138" spans="1:19" ht="17.25" customHeight="1" x14ac:dyDescent="0.25">
      <c r="A138" s="6"/>
      <c r="B138" s="6"/>
      <c r="C138" s="6"/>
      <c r="D138" s="6"/>
      <c r="E138" s="6"/>
      <c r="F138" s="6"/>
      <c r="G138" s="6"/>
      <c r="H138" s="6"/>
      <c r="I138" s="6"/>
      <c r="J138" s="6"/>
      <c r="K138" s="6"/>
      <c r="L138" s="6"/>
      <c r="M138" s="6"/>
      <c r="N138" s="7"/>
      <c r="O138" s="7"/>
      <c r="P138" s="7"/>
      <c r="Q138" s="7"/>
      <c r="R138" s="7"/>
      <c r="S138" s="7"/>
    </row>
    <row r="139" spans="1:19" ht="17.25" customHeight="1" x14ac:dyDescent="0.25">
      <c r="A139" s="6"/>
      <c r="B139" s="6"/>
      <c r="C139" s="6"/>
      <c r="D139" s="6"/>
      <c r="E139" s="6"/>
      <c r="F139" s="6"/>
      <c r="G139" s="6"/>
      <c r="H139" s="6"/>
      <c r="I139" s="6"/>
      <c r="J139" s="6"/>
      <c r="K139" s="6"/>
      <c r="L139" s="6"/>
      <c r="M139" s="6"/>
      <c r="N139" s="7"/>
      <c r="O139" s="7"/>
      <c r="P139" s="7"/>
      <c r="Q139" s="7"/>
      <c r="R139" s="7"/>
      <c r="S139" s="7"/>
    </row>
    <row r="140" spans="1:19" ht="17.25" customHeight="1" x14ac:dyDescent="0.25">
      <c r="A140" s="6"/>
      <c r="B140" s="6"/>
      <c r="C140" s="6"/>
      <c r="D140" s="6"/>
      <c r="E140" s="6"/>
      <c r="F140" s="6"/>
      <c r="G140" s="6"/>
      <c r="H140" s="6"/>
      <c r="I140" s="6"/>
      <c r="J140" s="6"/>
      <c r="K140" s="6"/>
      <c r="L140" s="6"/>
      <c r="M140" s="6"/>
      <c r="N140" s="7"/>
      <c r="O140" s="7"/>
      <c r="P140" s="7"/>
      <c r="Q140" s="7"/>
      <c r="R140" s="7"/>
      <c r="S140" s="7"/>
    </row>
    <row r="141" spans="1:19" ht="17.25" customHeight="1" x14ac:dyDescent="0.25">
      <c r="A141" s="6"/>
      <c r="B141" s="6"/>
      <c r="C141" s="6"/>
      <c r="D141" s="6"/>
      <c r="E141" s="6"/>
      <c r="F141" s="6"/>
      <c r="G141" s="6"/>
      <c r="H141" s="6"/>
      <c r="I141" s="6"/>
      <c r="J141" s="6"/>
      <c r="K141" s="6"/>
      <c r="L141" s="6"/>
      <c r="M141" s="6"/>
      <c r="N141" s="7"/>
      <c r="O141" s="7"/>
      <c r="P141" s="7"/>
      <c r="Q141" s="7"/>
      <c r="R141" s="7"/>
      <c r="S141" s="7"/>
    </row>
    <row r="142" spans="1:19" ht="17.25" customHeight="1" x14ac:dyDescent="0.25">
      <c r="A142" s="6"/>
      <c r="B142" s="6"/>
      <c r="C142" s="6"/>
      <c r="D142" s="6"/>
      <c r="E142" s="6"/>
      <c r="F142" s="6"/>
      <c r="G142" s="6"/>
      <c r="H142" s="6"/>
      <c r="I142" s="6"/>
      <c r="J142" s="6"/>
      <c r="K142" s="6"/>
      <c r="L142" s="6"/>
      <c r="M142" s="6"/>
      <c r="N142" s="7"/>
      <c r="O142" s="7"/>
      <c r="P142" s="7"/>
      <c r="Q142" s="7"/>
      <c r="R142" s="7"/>
      <c r="S142" s="7"/>
    </row>
    <row r="143" spans="1:19" ht="17.25" customHeight="1" x14ac:dyDescent="0.25">
      <c r="A143" s="6"/>
      <c r="B143" s="6"/>
      <c r="C143" s="6"/>
      <c r="D143" s="6"/>
      <c r="E143" s="6"/>
      <c r="F143" s="6"/>
      <c r="G143" s="6"/>
      <c r="H143" s="6"/>
      <c r="I143" s="6"/>
      <c r="J143" s="6"/>
      <c r="K143" s="6"/>
      <c r="L143" s="6"/>
      <c r="M143" s="6"/>
      <c r="N143" s="7"/>
      <c r="O143" s="7"/>
      <c r="P143" s="7"/>
      <c r="Q143" s="7"/>
      <c r="R143" s="7"/>
      <c r="S143" s="7"/>
    </row>
    <row r="144" spans="1:19" ht="17.25" customHeight="1" x14ac:dyDescent="0.25">
      <c r="A144" s="6"/>
      <c r="B144" s="6"/>
      <c r="C144" s="6"/>
      <c r="D144" s="6"/>
      <c r="E144" s="6"/>
      <c r="F144" s="6"/>
      <c r="G144" s="6"/>
      <c r="H144" s="6"/>
      <c r="I144" s="6"/>
      <c r="J144" s="6"/>
      <c r="K144" s="6"/>
      <c r="L144" s="6"/>
      <c r="M144" s="6"/>
      <c r="N144" s="7"/>
      <c r="O144" s="7"/>
      <c r="P144" s="7"/>
      <c r="Q144" s="7"/>
      <c r="R144" s="7"/>
      <c r="S144" s="7"/>
    </row>
    <row r="145" spans="1:19" ht="17.25" customHeight="1" x14ac:dyDescent="0.25">
      <c r="A145" s="6"/>
      <c r="B145" s="6"/>
      <c r="C145" s="6"/>
      <c r="D145" s="6"/>
      <c r="E145" s="6"/>
      <c r="F145" s="6"/>
      <c r="G145" s="6"/>
      <c r="H145" s="6"/>
      <c r="I145" s="6"/>
      <c r="J145" s="6"/>
      <c r="K145" s="6"/>
      <c r="L145" s="6"/>
      <c r="M145" s="6"/>
      <c r="N145" s="7"/>
      <c r="O145" s="7"/>
      <c r="P145" s="7"/>
      <c r="Q145" s="7"/>
      <c r="R145" s="7"/>
      <c r="S145" s="7"/>
    </row>
    <row r="146" spans="1:19" ht="17.25" customHeight="1" x14ac:dyDescent="0.25">
      <c r="A146" s="6"/>
      <c r="B146" s="6"/>
      <c r="C146" s="6"/>
      <c r="D146" s="6"/>
      <c r="E146" s="6"/>
      <c r="F146" s="6"/>
      <c r="G146" s="6"/>
      <c r="H146" s="6"/>
      <c r="I146" s="6"/>
      <c r="J146" s="6"/>
      <c r="K146" s="6"/>
      <c r="L146" s="6"/>
      <c r="M146" s="6"/>
      <c r="N146" s="7"/>
      <c r="O146" s="7"/>
      <c r="P146" s="7"/>
      <c r="Q146" s="7"/>
      <c r="R146" s="7"/>
      <c r="S146" s="7"/>
    </row>
    <row r="147" spans="1:19" ht="17.25" customHeight="1" x14ac:dyDescent="0.25">
      <c r="A147" s="6"/>
      <c r="B147" s="6"/>
      <c r="C147" s="6"/>
      <c r="D147" s="6"/>
      <c r="E147" s="6"/>
      <c r="F147" s="6"/>
      <c r="G147" s="6"/>
      <c r="H147" s="6"/>
      <c r="I147" s="6"/>
      <c r="J147" s="6"/>
      <c r="K147" s="6"/>
      <c r="L147" s="6"/>
      <c r="M147" s="6"/>
      <c r="N147" s="7"/>
      <c r="O147" s="7"/>
      <c r="P147" s="7"/>
      <c r="Q147" s="7"/>
      <c r="R147" s="7"/>
      <c r="S147" s="7"/>
    </row>
    <row r="148" spans="1:19" ht="17.25" customHeight="1" x14ac:dyDescent="0.25">
      <c r="A148" s="6"/>
      <c r="B148" s="6"/>
      <c r="C148" s="6"/>
      <c r="D148" s="6"/>
      <c r="E148" s="6"/>
      <c r="F148" s="6"/>
      <c r="G148" s="6"/>
      <c r="H148" s="6"/>
      <c r="I148" s="6"/>
      <c r="J148" s="6"/>
      <c r="K148" s="6"/>
      <c r="L148" s="6"/>
      <c r="M148" s="6"/>
      <c r="N148" s="7"/>
      <c r="O148" s="7"/>
      <c r="P148" s="7"/>
      <c r="Q148" s="7"/>
      <c r="R148" s="7"/>
      <c r="S148" s="7"/>
    </row>
    <row r="149" spans="1:19" ht="17.25" customHeight="1" x14ac:dyDescent="0.25">
      <c r="A149" s="6"/>
      <c r="B149" s="6"/>
      <c r="C149" s="6"/>
      <c r="D149" s="6"/>
      <c r="E149" s="6"/>
      <c r="F149" s="6"/>
      <c r="G149" s="6"/>
      <c r="H149" s="6"/>
      <c r="I149" s="6"/>
      <c r="J149" s="6"/>
      <c r="K149" s="6"/>
      <c r="L149" s="6"/>
      <c r="M149" s="6"/>
      <c r="N149" s="7"/>
      <c r="O149" s="7"/>
      <c r="P149" s="7"/>
      <c r="Q149" s="7"/>
      <c r="R149" s="7"/>
      <c r="S149" s="7"/>
    </row>
    <row r="150" spans="1:19" ht="17.25" customHeight="1" x14ac:dyDescent="0.25">
      <c r="A150" s="6"/>
      <c r="B150" s="6"/>
      <c r="C150" s="6"/>
      <c r="D150" s="6"/>
      <c r="E150" s="6"/>
      <c r="F150" s="6"/>
      <c r="G150" s="6"/>
      <c r="H150" s="6"/>
      <c r="I150" s="6"/>
      <c r="J150" s="6"/>
      <c r="K150" s="6"/>
      <c r="L150" s="6"/>
      <c r="M150" s="6"/>
      <c r="N150" s="7"/>
      <c r="O150" s="7"/>
      <c r="P150" s="7"/>
      <c r="Q150" s="7"/>
      <c r="R150" s="7"/>
      <c r="S150" s="7"/>
    </row>
    <row r="151" spans="1:19" ht="17.25" customHeight="1" x14ac:dyDescent="0.25">
      <c r="A151" s="6"/>
      <c r="B151" s="6"/>
      <c r="C151" s="6"/>
      <c r="D151" s="6"/>
      <c r="E151" s="6"/>
      <c r="F151" s="6"/>
      <c r="G151" s="6"/>
      <c r="H151" s="6"/>
      <c r="I151" s="6"/>
      <c r="J151" s="6"/>
      <c r="K151" s="6"/>
      <c r="L151" s="6"/>
      <c r="M151" s="6"/>
      <c r="N151" s="7"/>
      <c r="O151" s="7"/>
      <c r="P151" s="7"/>
      <c r="Q151" s="7"/>
      <c r="R151" s="7"/>
      <c r="S151" s="7"/>
    </row>
    <row r="152" spans="1:19" ht="17.25" customHeight="1" x14ac:dyDescent="0.25">
      <c r="A152" s="6"/>
      <c r="B152" s="6"/>
      <c r="C152" s="6"/>
      <c r="D152" s="6"/>
      <c r="E152" s="6"/>
      <c r="F152" s="6"/>
      <c r="G152" s="6"/>
      <c r="H152" s="6"/>
      <c r="I152" s="6"/>
      <c r="J152" s="6"/>
      <c r="K152" s="6"/>
      <c r="L152" s="6"/>
      <c r="M152" s="6"/>
      <c r="N152" s="7"/>
      <c r="O152" s="7"/>
      <c r="P152" s="7"/>
      <c r="Q152" s="7"/>
      <c r="R152" s="7"/>
      <c r="S152" s="7"/>
    </row>
    <row r="153" spans="1:19" ht="17.25" customHeight="1" x14ac:dyDescent="0.25">
      <c r="A153" s="6"/>
      <c r="B153" s="6"/>
      <c r="C153" s="6"/>
      <c r="D153" s="6"/>
      <c r="E153" s="6"/>
      <c r="F153" s="6"/>
      <c r="G153" s="6"/>
      <c r="H153" s="6"/>
      <c r="I153" s="6"/>
      <c r="J153" s="6"/>
      <c r="K153" s="6"/>
      <c r="L153" s="6"/>
      <c r="M153" s="6"/>
      <c r="N153" s="7"/>
      <c r="O153" s="7"/>
      <c r="P153" s="7"/>
      <c r="Q153" s="7"/>
      <c r="R153" s="7"/>
      <c r="S153" s="7"/>
    </row>
    <row r="154" spans="1:19" ht="17.25" customHeight="1" x14ac:dyDescent="0.25">
      <c r="A154" s="6"/>
      <c r="B154" s="6"/>
      <c r="C154" s="6"/>
      <c r="D154" s="6"/>
      <c r="E154" s="6"/>
      <c r="F154" s="6"/>
      <c r="G154" s="6"/>
      <c r="H154" s="6"/>
      <c r="I154" s="6"/>
      <c r="J154" s="6"/>
      <c r="K154" s="6"/>
      <c r="L154" s="6"/>
      <c r="M154" s="6"/>
      <c r="N154" s="7"/>
      <c r="O154" s="7"/>
      <c r="P154" s="7"/>
      <c r="Q154" s="7"/>
      <c r="R154" s="7"/>
      <c r="S154" s="7"/>
    </row>
    <row r="155" spans="1:19" ht="17.25" customHeight="1" x14ac:dyDescent="0.25">
      <c r="A155" s="6"/>
      <c r="B155" s="6"/>
      <c r="C155" s="6"/>
      <c r="D155" s="6"/>
      <c r="E155" s="6"/>
      <c r="F155" s="6"/>
      <c r="G155" s="6"/>
      <c r="H155" s="6"/>
      <c r="I155" s="6"/>
      <c r="J155" s="6"/>
      <c r="K155" s="6"/>
      <c r="L155" s="6"/>
      <c r="M155" s="6"/>
      <c r="N155" s="7"/>
      <c r="O155" s="7"/>
      <c r="P155" s="7"/>
      <c r="Q155" s="7"/>
      <c r="R155" s="7"/>
      <c r="S155" s="7"/>
    </row>
    <row r="156" spans="1:19" ht="17.25" customHeight="1" x14ac:dyDescent="0.25">
      <c r="A156" s="6"/>
      <c r="B156" s="6"/>
      <c r="C156" s="6"/>
      <c r="D156" s="6"/>
      <c r="E156" s="6"/>
      <c r="F156" s="6"/>
      <c r="G156" s="6"/>
      <c r="H156" s="6"/>
      <c r="I156" s="6"/>
      <c r="J156" s="6"/>
      <c r="K156" s="6"/>
      <c r="L156" s="6"/>
      <c r="M156" s="6"/>
      <c r="N156" s="7"/>
      <c r="O156" s="7"/>
      <c r="P156" s="7"/>
      <c r="Q156" s="7"/>
      <c r="R156" s="7"/>
      <c r="S156" s="7"/>
    </row>
    <row r="157" spans="1:19" ht="17.25" customHeight="1" x14ac:dyDescent="0.25">
      <c r="A157" s="6"/>
      <c r="B157" s="6"/>
      <c r="C157" s="6"/>
      <c r="D157" s="6"/>
      <c r="E157" s="6"/>
      <c r="F157" s="6"/>
      <c r="G157" s="6"/>
      <c r="H157" s="6"/>
      <c r="I157" s="6"/>
      <c r="J157" s="6"/>
      <c r="K157" s="6"/>
      <c r="L157" s="6"/>
      <c r="M157" s="6"/>
      <c r="N157" s="7"/>
      <c r="O157" s="7"/>
      <c r="P157" s="7"/>
      <c r="Q157" s="7"/>
      <c r="R157" s="7"/>
      <c r="S157" s="7"/>
    </row>
    <row r="158" spans="1:19" ht="17.25" customHeight="1" thickBot="1" x14ac:dyDescent="0.3">
      <c r="A158" s="6"/>
      <c r="B158" s="6"/>
      <c r="C158" s="6"/>
      <c r="D158" s="6"/>
      <c r="E158" s="6"/>
      <c r="F158" s="6"/>
      <c r="G158" s="6"/>
      <c r="H158" s="6"/>
      <c r="I158" s="6"/>
      <c r="J158" s="6"/>
      <c r="K158" s="6"/>
      <c r="L158" s="6"/>
      <c r="M158" s="6"/>
      <c r="N158" s="7"/>
      <c r="O158" s="7"/>
      <c r="P158" s="7"/>
      <c r="Q158" s="7"/>
      <c r="R158" s="7"/>
      <c r="S158" s="7"/>
    </row>
    <row r="159" spans="1:19" ht="17.25" customHeight="1" x14ac:dyDescent="0.25">
      <c r="A159" s="6"/>
      <c r="B159" s="491" t="s">
        <v>357</v>
      </c>
      <c r="C159" s="492"/>
      <c r="D159" s="492"/>
      <c r="E159" s="492"/>
      <c r="F159" s="492"/>
      <c r="G159" s="492"/>
      <c r="H159" s="492"/>
      <c r="I159" s="492"/>
      <c r="J159" s="492"/>
      <c r="K159" s="492"/>
      <c r="L159" s="492"/>
      <c r="M159" s="492"/>
      <c r="N159" s="492"/>
      <c r="O159" s="492"/>
      <c r="P159" s="492"/>
      <c r="Q159" s="492"/>
      <c r="R159" s="493"/>
      <c r="S159" s="7"/>
    </row>
    <row r="160" spans="1:19" ht="17.25" customHeight="1" x14ac:dyDescent="0.25">
      <c r="A160" s="6"/>
      <c r="B160" s="431" t="s">
        <v>346</v>
      </c>
      <c r="C160" s="432"/>
      <c r="D160" s="432"/>
      <c r="E160" s="432"/>
      <c r="F160" s="432"/>
      <c r="G160" s="432"/>
      <c r="H160" s="432"/>
      <c r="I160" s="432"/>
      <c r="J160" s="432"/>
      <c r="K160" s="432"/>
      <c r="L160" s="432"/>
      <c r="M160" s="432"/>
      <c r="N160" s="432"/>
      <c r="O160" s="432"/>
      <c r="P160" s="432"/>
      <c r="Q160" s="432"/>
      <c r="R160" s="433"/>
      <c r="S160" s="7"/>
    </row>
    <row r="161" spans="1:19" ht="17.25" customHeight="1" thickBot="1" x14ac:dyDescent="0.3">
      <c r="A161" s="6"/>
      <c r="B161" s="434" t="s">
        <v>385</v>
      </c>
      <c r="C161" s="435"/>
      <c r="D161" s="435"/>
      <c r="E161" s="435"/>
      <c r="F161" s="435"/>
      <c r="G161" s="435"/>
      <c r="H161" s="435"/>
      <c r="I161" s="435"/>
      <c r="J161" s="435"/>
      <c r="K161" s="435"/>
      <c r="L161" s="435"/>
      <c r="M161" s="435"/>
      <c r="N161" s="435"/>
      <c r="O161" s="435"/>
      <c r="P161" s="435"/>
      <c r="Q161" s="435"/>
      <c r="R161" s="436"/>
      <c r="S161" s="7"/>
    </row>
    <row r="162" spans="1:19" ht="17.25" customHeight="1" x14ac:dyDescent="0.25">
      <c r="A162" s="6"/>
      <c r="B162" s="63"/>
      <c r="C162" s="6"/>
      <c r="D162" s="6"/>
      <c r="E162" s="6"/>
      <c r="F162" s="6"/>
      <c r="G162" s="6"/>
      <c r="H162" s="6"/>
      <c r="I162" s="6"/>
      <c r="J162" s="6"/>
      <c r="K162" s="6"/>
      <c r="L162" s="6"/>
      <c r="M162" s="6"/>
      <c r="N162" s="7"/>
      <c r="O162" s="7"/>
      <c r="P162" s="7"/>
      <c r="Q162" s="7"/>
      <c r="R162" s="64"/>
      <c r="S162" s="7"/>
    </row>
    <row r="163" spans="1:19" ht="17.25" customHeight="1" x14ac:dyDescent="0.25">
      <c r="A163" s="6"/>
      <c r="B163" s="270" t="s">
        <v>368</v>
      </c>
      <c r="C163" s="6"/>
      <c r="D163" s="6"/>
      <c r="E163" s="6"/>
      <c r="F163" s="6"/>
      <c r="G163" s="275" t="s">
        <v>4</v>
      </c>
      <c r="H163" s="6"/>
      <c r="I163" s="377">
        <f>H118+H127</f>
        <v>791331915.33333325</v>
      </c>
      <c r="J163" s="377"/>
      <c r="K163" s="377"/>
      <c r="L163" s="377"/>
      <c r="M163" s="6"/>
      <c r="N163" s="377">
        <f>I163</f>
        <v>791331915.33333325</v>
      </c>
      <c r="O163" s="377"/>
      <c r="P163" s="377"/>
      <c r="Q163" s="377"/>
      <c r="R163" s="64"/>
      <c r="S163" s="7"/>
    </row>
    <row r="164" spans="1:19" ht="17.25" customHeight="1" x14ac:dyDescent="0.25">
      <c r="A164" s="6"/>
      <c r="B164" s="63" t="s">
        <v>405</v>
      </c>
      <c r="C164" s="6"/>
      <c r="D164" s="6"/>
      <c r="E164" s="6"/>
      <c r="F164" s="6"/>
      <c r="G164" s="6"/>
      <c r="H164" s="6"/>
      <c r="I164" s="6"/>
      <c r="J164" s="6"/>
      <c r="K164" s="6"/>
      <c r="L164" s="6"/>
      <c r="M164" s="6"/>
      <c r="N164" s="376">
        <f>N163*80%</f>
        <v>633065532.26666665</v>
      </c>
      <c r="O164" s="376"/>
      <c r="P164" s="376"/>
      <c r="Q164" s="376"/>
      <c r="R164" s="64"/>
      <c r="S164" s="7"/>
    </row>
    <row r="165" spans="1:19" ht="17.25" customHeight="1" x14ac:dyDescent="0.25">
      <c r="A165" s="6"/>
      <c r="B165" s="63" t="s">
        <v>16</v>
      </c>
      <c r="C165" s="6"/>
      <c r="D165" s="6"/>
      <c r="E165" s="6"/>
      <c r="F165" s="6"/>
      <c r="G165" s="6"/>
      <c r="H165" s="6"/>
      <c r="I165" s="6"/>
      <c r="J165" s="6"/>
      <c r="K165" s="6"/>
      <c r="L165" s="6"/>
      <c r="M165" s="6"/>
      <c r="N165" s="377">
        <f>N163-N164</f>
        <v>158266383.0666666</v>
      </c>
      <c r="O165" s="377"/>
      <c r="P165" s="377"/>
      <c r="Q165" s="377"/>
      <c r="R165" s="64"/>
      <c r="S165" s="7"/>
    </row>
    <row r="166" spans="1:19" ht="17.25" customHeight="1" x14ac:dyDescent="0.25">
      <c r="A166" s="6"/>
      <c r="B166" s="63"/>
      <c r="C166" s="6"/>
      <c r="D166" s="6"/>
      <c r="E166" s="6"/>
      <c r="F166" s="6"/>
      <c r="G166" s="6"/>
      <c r="H166" s="6"/>
      <c r="I166" s="6"/>
      <c r="J166" s="6"/>
      <c r="K166" s="6"/>
      <c r="L166" s="6"/>
      <c r="M166" s="6"/>
      <c r="N166" s="7"/>
      <c r="O166" s="7"/>
      <c r="P166" s="7"/>
      <c r="Q166" s="7"/>
      <c r="R166" s="64"/>
      <c r="S166" s="7"/>
    </row>
    <row r="167" spans="1:19" ht="17.25" customHeight="1" x14ac:dyDescent="0.25">
      <c r="A167" s="6"/>
      <c r="B167" s="63" t="s">
        <v>347</v>
      </c>
      <c r="C167" s="6"/>
      <c r="D167" s="6"/>
      <c r="E167" s="6"/>
      <c r="F167" s="6"/>
      <c r="G167" s="6"/>
      <c r="H167" s="6"/>
      <c r="I167" s="6"/>
      <c r="J167" s="6"/>
      <c r="K167" s="6"/>
      <c r="L167" s="6"/>
      <c r="M167" s="6"/>
      <c r="N167" s="7"/>
      <c r="O167" s="7"/>
      <c r="P167" s="7"/>
      <c r="Q167" s="7"/>
      <c r="R167" s="64"/>
      <c r="S167" s="7"/>
    </row>
    <row r="168" spans="1:19" ht="17.25" customHeight="1" x14ac:dyDescent="0.25">
      <c r="A168" s="6"/>
      <c r="B168" s="63" t="s">
        <v>348</v>
      </c>
      <c r="C168" s="6"/>
      <c r="D168" s="6"/>
      <c r="E168" s="6"/>
      <c r="F168" s="6"/>
      <c r="G168" s="6"/>
      <c r="H168" s="6"/>
      <c r="I168" s="377">
        <v>40000000</v>
      </c>
      <c r="J168" s="377"/>
      <c r="K168" s="377"/>
      <c r="L168" s="377"/>
      <c r="M168" s="6"/>
      <c r="N168" s="7"/>
      <c r="O168" s="7"/>
      <c r="P168" s="7"/>
      <c r="Q168" s="7"/>
      <c r="R168" s="64"/>
      <c r="S168" s="7"/>
    </row>
    <row r="169" spans="1:19" ht="17.25" customHeight="1" x14ac:dyDescent="0.25">
      <c r="A169" s="6"/>
      <c r="B169" s="63" t="s">
        <v>349</v>
      </c>
      <c r="C169" s="6"/>
      <c r="D169" s="6"/>
      <c r="E169" s="6"/>
      <c r="F169" s="6"/>
      <c r="G169" s="6"/>
      <c r="H169" s="6"/>
      <c r="I169" s="377">
        <v>5000000</v>
      </c>
      <c r="J169" s="377"/>
      <c r="K169" s="377"/>
      <c r="L169" s="377"/>
      <c r="M169" s="6"/>
      <c r="N169" s="7"/>
      <c r="O169" s="7"/>
      <c r="P169" s="7"/>
      <c r="Q169" s="7"/>
      <c r="R169" s="64"/>
      <c r="S169" s="7"/>
    </row>
    <row r="170" spans="1:19" ht="17.25" customHeight="1" x14ac:dyDescent="0.25">
      <c r="A170" s="6"/>
      <c r="B170" s="63" t="s">
        <v>350</v>
      </c>
      <c r="C170" s="6"/>
      <c r="D170" s="6"/>
      <c r="E170" s="6"/>
      <c r="F170" s="6"/>
      <c r="G170" s="6"/>
      <c r="H170" s="6"/>
      <c r="I170" s="377">
        <v>0</v>
      </c>
      <c r="J170" s="377"/>
      <c r="K170" s="377"/>
      <c r="L170" s="377"/>
      <c r="M170" s="6"/>
      <c r="N170" s="7"/>
      <c r="O170" s="7"/>
      <c r="P170" s="7"/>
      <c r="Q170" s="7"/>
      <c r="R170" s="64"/>
      <c r="S170" s="7"/>
    </row>
    <row r="171" spans="1:19" ht="17.25" customHeight="1" x14ac:dyDescent="0.25">
      <c r="A171" s="6"/>
      <c r="B171" s="63" t="s">
        <v>351</v>
      </c>
      <c r="C171" s="6"/>
      <c r="D171" s="6"/>
      <c r="E171" s="6"/>
      <c r="F171" s="6"/>
      <c r="G171" s="6"/>
      <c r="H171" s="6"/>
      <c r="I171" s="377">
        <v>5000000</v>
      </c>
      <c r="J171" s="377"/>
      <c r="K171" s="377"/>
      <c r="L171" s="377"/>
      <c r="M171" s="6"/>
      <c r="N171" s="7"/>
      <c r="O171" s="7"/>
      <c r="P171" s="7"/>
      <c r="Q171" s="7"/>
      <c r="R171" s="64"/>
      <c r="S171" s="7"/>
    </row>
    <row r="172" spans="1:19" ht="17.25" customHeight="1" x14ac:dyDescent="0.25">
      <c r="A172" s="6"/>
      <c r="B172" s="63" t="s">
        <v>352</v>
      </c>
      <c r="C172" s="6"/>
      <c r="D172" s="6"/>
      <c r="E172" s="6"/>
      <c r="F172" s="6"/>
      <c r="G172" s="6"/>
      <c r="H172" s="6"/>
      <c r="I172" s="377">
        <v>0</v>
      </c>
      <c r="J172" s="377"/>
      <c r="K172" s="377"/>
      <c r="L172" s="377"/>
      <c r="M172" s="6"/>
      <c r="N172" s="7"/>
      <c r="O172" s="7"/>
      <c r="P172" s="7"/>
      <c r="Q172" s="7"/>
      <c r="R172" s="64"/>
      <c r="S172" s="7"/>
    </row>
    <row r="173" spans="1:19" ht="17.25" customHeight="1" x14ac:dyDescent="0.25">
      <c r="A173" s="6"/>
      <c r="B173" s="63" t="s">
        <v>353</v>
      </c>
      <c r="C173" s="6"/>
      <c r="D173" s="6"/>
      <c r="E173" s="6"/>
      <c r="F173" s="6"/>
      <c r="G173" s="6"/>
      <c r="H173" s="6"/>
      <c r="I173" s="377">
        <v>0</v>
      </c>
      <c r="J173" s="377"/>
      <c r="K173" s="377"/>
      <c r="L173" s="377"/>
      <c r="M173" s="6"/>
      <c r="N173" s="7"/>
      <c r="O173" s="7"/>
      <c r="P173" s="7"/>
      <c r="Q173" s="7"/>
      <c r="R173" s="64"/>
      <c r="S173" s="7"/>
    </row>
    <row r="174" spans="1:19" ht="17.25" customHeight="1" x14ac:dyDescent="0.25">
      <c r="A174" s="6"/>
      <c r="B174" s="63" t="s">
        <v>354</v>
      </c>
      <c r="C174" s="6"/>
      <c r="D174" s="6"/>
      <c r="E174" s="6"/>
      <c r="F174" s="6"/>
      <c r="G174" s="6"/>
      <c r="H174" s="6"/>
      <c r="I174" s="377">
        <v>0</v>
      </c>
      <c r="J174" s="377"/>
      <c r="K174" s="377"/>
      <c r="L174" s="377"/>
      <c r="M174" s="6"/>
      <c r="N174" s="7"/>
      <c r="O174" s="7"/>
      <c r="P174" s="7"/>
      <c r="Q174" s="7"/>
      <c r="R174" s="64"/>
      <c r="S174" s="7"/>
    </row>
    <row r="175" spans="1:19" ht="17.25" customHeight="1" x14ac:dyDescent="0.25">
      <c r="A175" s="6"/>
      <c r="B175" s="63" t="s">
        <v>355</v>
      </c>
      <c r="C175" s="6"/>
      <c r="D175" s="6"/>
      <c r="E175" s="6"/>
      <c r="F175" s="6"/>
      <c r="G175" s="6"/>
      <c r="H175" s="6"/>
      <c r="I175" s="6"/>
      <c r="J175" s="6"/>
      <c r="K175" s="6"/>
      <c r="L175" s="6"/>
      <c r="M175" s="6"/>
      <c r="N175" s="377">
        <f>SUM(I168:L174)</f>
        <v>50000000</v>
      </c>
      <c r="O175" s="377"/>
      <c r="P175" s="377"/>
      <c r="Q175" s="377"/>
      <c r="R175" s="64"/>
      <c r="S175" s="7"/>
    </row>
    <row r="176" spans="1:19" ht="17.25" customHeight="1" x14ac:dyDescent="0.25">
      <c r="A176" s="6"/>
      <c r="B176" s="63" t="s">
        <v>374</v>
      </c>
      <c r="C176" s="6"/>
      <c r="D176" s="6"/>
      <c r="E176" s="6"/>
      <c r="F176" s="6"/>
      <c r="G176" s="6"/>
      <c r="H176" s="6"/>
      <c r="I176" s="6"/>
      <c r="J176" s="6"/>
      <c r="K176" s="6"/>
      <c r="L176" s="6"/>
      <c r="M176" s="6"/>
      <c r="N176" s="377">
        <f>N165-N175</f>
        <v>108266383.0666666</v>
      </c>
      <c r="O176" s="377"/>
      <c r="P176" s="377"/>
      <c r="Q176" s="377"/>
      <c r="R176" s="64"/>
      <c r="S176" s="7"/>
    </row>
    <row r="177" spans="1:19" ht="17.25" customHeight="1" x14ac:dyDescent="0.25">
      <c r="A177" s="6"/>
      <c r="B177" s="63" t="s">
        <v>375</v>
      </c>
      <c r="C177" s="6"/>
      <c r="D177" s="6"/>
      <c r="E177" s="6"/>
      <c r="F177" s="6"/>
      <c r="G177" s="6"/>
      <c r="H177" s="6"/>
      <c r="I177" s="6"/>
      <c r="J177" s="6"/>
      <c r="K177" s="6"/>
      <c r="L177" s="6"/>
      <c r="M177" s="6"/>
      <c r="N177" s="377">
        <f>N176</f>
        <v>108266383.0666666</v>
      </c>
      <c r="O177" s="377"/>
      <c r="P177" s="377"/>
      <c r="Q177" s="377"/>
      <c r="R177" s="64"/>
      <c r="S177" s="7"/>
    </row>
    <row r="178" spans="1:19" ht="17.25" customHeight="1" x14ac:dyDescent="0.25">
      <c r="A178" s="6"/>
      <c r="B178" s="63" t="s">
        <v>356</v>
      </c>
      <c r="C178" s="6"/>
      <c r="D178" s="6"/>
      <c r="E178" s="6"/>
      <c r="F178" s="6"/>
      <c r="G178" s="6"/>
      <c r="H178" s="6"/>
      <c r="I178" s="6"/>
      <c r="J178" s="6"/>
      <c r="K178" s="6"/>
      <c r="L178" s="6"/>
      <c r="M178" s="6"/>
      <c r="N178" s="377">
        <f>P135</f>
        <v>68678250</v>
      </c>
      <c r="O178" s="377"/>
      <c r="P178" s="377"/>
      <c r="Q178" s="377"/>
      <c r="R178" s="64"/>
      <c r="S178" s="7"/>
    </row>
    <row r="179" spans="1:19" ht="17.25" customHeight="1" x14ac:dyDescent="0.25">
      <c r="A179" s="6"/>
      <c r="B179" s="438" t="s">
        <v>22</v>
      </c>
      <c r="C179" s="439"/>
      <c r="D179" s="439"/>
      <c r="E179" s="439"/>
      <c r="F179" s="439"/>
      <c r="G179" s="439"/>
      <c r="H179" s="439"/>
      <c r="I179" s="439"/>
      <c r="J179" s="439"/>
      <c r="K179" s="439"/>
      <c r="L179" s="439"/>
      <c r="M179" s="439"/>
      <c r="N179" s="439"/>
      <c r="O179" s="439"/>
      <c r="P179" s="439"/>
      <c r="Q179" s="439"/>
      <c r="R179" s="440"/>
      <c r="S179" s="7"/>
    </row>
    <row r="180" spans="1:19" ht="17.25" customHeight="1" x14ac:dyDescent="0.25">
      <c r="A180" s="6"/>
      <c r="B180" s="63"/>
      <c r="C180" s="271" t="s">
        <v>376</v>
      </c>
      <c r="D180" s="272"/>
      <c r="E180" s="272"/>
      <c r="F180" s="272"/>
      <c r="G180" s="6"/>
      <c r="H180" s="6"/>
      <c r="I180" s="6"/>
      <c r="J180" s="6"/>
      <c r="K180" s="6"/>
      <c r="L180" s="6"/>
      <c r="M180" s="6"/>
      <c r="N180" s="6"/>
      <c r="O180" s="1"/>
      <c r="P180" s="1"/>
      <c r="Q180" s="1"/>
      <c r="R180" s="182"/>
      <c r="S180" s="7"/>
    </row>
    <row r="181" spans="1:19" ht="17.25" customHeight="1" x14ac:dyDescent="0.25">
      <c r="A181" s="6"/>
      <c r="B181" s="63"/>
      <c r="C181" s="441">
        <f>N177</f>
        <v>108266383.0666666</v>
      </c>
      <c r="D181" s="442"/>
      <c r="E181" s="442"/>
      <c r="F181" s="442"/>
      <c r="G181" s="443" t="s">
        <v>4</v>
      </c>
      <c r="H181" s="275"/>
      <c r="I181" s="275"/>
      <c r="J181" s="275"/>
      <c r="K181" s="275"/>
      <c r="L181" s="443">
        <v>1</v>
      </c>
      <c r="M181" s="444">
        <f>C181/C182*L181</f>
        <v>1.3995454016432198</v>
      </c>
      <c r="N181" s="445"/>
      <c r="O181" s="1"/>
      <c r="P181" s="1"/>
      <c r="Q181" s="1"/>
      <c r="R181" s="182"/>
      <c r="S181" s="7"/>
    </row>
    <row r="182" spans="1:19" ht="17.25" customHeight="1" x14ac:dyDescent="0.25">
      <c r="A182" s="6"/>
      <c r="B182" s="63"/>
      <c r="C182" s="451">
        <f>N178+O186</f>
        <v>77358250</v>
      </c>
      <c r="D182" s="452"/>
      <c r="E182" s="452"/>
      <c r="F182" s="452"/>
      <c r="G182" s="443"/>
      <c r="H182" s="275"/>
      <c r="I182" s="275"/>
      <c r="J182" s="275"/>
      <c r="K182" s="275"/>
      <c r="L182" s="443"/>
      <c r="M182" s="446"/>
      <c r="N182" s="447"/>
      <c r="O182" s="1"/>
      <c r="P182" s="1"/>
      <c r="Q182" s="1"/>
      <c r="R182" s="182"/>
      <c r="S182" s="7"/>
    </row>
    <row r="183" spans="1:19" ht="17.25" customHeight="1" thickBot="1" x14ac:dyDescent="0.3">
      <c r="A183" s="6"/>
      <c r="B183" s="68"/>
      <c r="C183" s="276" t="s">
        <v>23</v>
      </c>
      <c r="D183" s="54"/>
      <c r="E183" s="54"/>
      <c r="F183" s="54"/>
      <c r="G183" s="54"/>
      <c r="H183" s="54"/>
      <c r="I183" s="54"/>
      <c r="J183" s="54"/>
      <c r="K183" s="54"/>
      <c r="L183" s="54"/>
      <c r="M183" s="54"/>
      <c r="N183" s="54"/>
      <c r="O183" s="185"/>
      <c r="P183" s="185"/>
      <c r="Q183" s="185"/>
      <c r="R183" s="186"/>
      <c r="S183" s="7"/>
    </row>
    <row r="184" spans="1:19" ht="17.25" customHeight="1" x14ac:dyDescent="0.25">
      <c r="A184" s="6"/>
      <c r="B184" s="6"/>
      <c r="C184" s="6"/>
      <c r="D184" s="6"/>
      <c r="E184" s="6"/>
      <c r="F184" s="6"/>
      <c r="G184" s="6"/>
      <c r="H184" s="6"/>
      <c r="I184" s="6"/>
      <c r="J184" s="6"/>
      <c r="K184" s="6"/>
      <c r="L184" s="6"/>
      <c r="M184" s="6"/>
      <c r="N184" s="7"/>
      <c r="O184" s="7"/>
      <c r="P184" s="7"/>
      <c r="Q184" s="7"/>
      <c r="R184" s="7"/>
      <c r="S184" s="7"/>
    </row>
    <row r="185" spans="1:19" ht="17.25" customHeight="1" x14ac:dyDescent="0.25">
      <c r="A185" s="6"/>
      <c r="B185" s="191" t="s">
        <v>139</v>
      </c>
      <c r="C185" s="189"/>
      <c r="D185" s="189"/>
      <c r="E185" s="189"/>
      <c r="F185" s="189"/>
      <c r="G185" s="189"/>
      <c r="H185" s="189"/>
      <c r="I185" s="189"/>
      <c r="J185" s="12"/>
      <c r="K185" s="12"/>
      <c r="L185" s="511" t="s">
        <v>412</v>
      </c>
      <c r="M185" s="511"/>
      <c r="N185" s="511"/>
      <c r="O185" s="511"/>
      <c r="P185" s="511"/>
      <c r="Q185" s="511"/>
      <c r="R185" s="511"/>
      <c r="S185" s="7"/>
    </row>
    <row r="186" spans="1:19" ht="17.25" customHeight="1" x14ac:dyDescent="0.25">
      <c r="A186" s="6"/>
      <c r="B186" s="13" t="s">
        <v>9</v>
      </c>
      <c r="C186" s="1"/>
      <c r="D186" s="1"/>
      <c r="E186" s="472">
        <v>1000000000</v>
      </c>
      <c r="F186" s="472"/>
      <c r="G186" s="472"/>
      <c r="H186" s="132"/>
      <c r="I186" s="132"/>
      <c r="J186" s="132"/>
      <c r="K186" s="132"/>
      <c r="L186" s="1"/>
      <c r="M186" s="12"/>
      <c r="N186" s="290" t="s">
        <v>15</v>
      </c>
      <c r="O186" s="473">
        <v>8680000</v>
      </c>
      <c r="P186" s="473"/>
      <c r="Q186" s="473"/>
      <c r="R186" s="473"/>
      <c r="S186" s="7"/>
    </row>
    <row r="187" spans="1:19" ht="17.25" customHeight="1" x14ac:dyDescent="0.25">
      <c r="A187" s="6"/>
      <c r="B187" s="13" t="s">
        <v>0</v>
      </c>
      <c r="C187" s="19"/>
      <c r="D187" s="19"/>
      <c r="E187" s="273">
        <v>10</v>
      </c>
      <c r="F187" s="43">
        <v>0</v>
      </c>
      <c r="G187" s="286">
        <v>0</v>
      </c>
      <c r="H187" s="143"/>
      <c r="I187" s="143"/>
      <c r="J187" s="143"/>
      <c r="K187" s="143"/>
      <c r="L187" s="15"/>
      <c r="M187" s="15" t="s">
        <v>1</v>
      </c>
      <c r="N187" s="289" t="s">
        <v>14</v>
      </c>
      <c r="O187" s="474">
        <v>0</v>
      </c>
      <c r="P187" s="474"/>
      <c r="Q187" s="474"/>
      <c r="R187" s="474"/>
      <c r="S187" s="7"/>
    </row>
    <row r="188" spans="1:19" ht="17.25" customHeight="1" x14ac:dyDescent="0.25">
      <c r="A188" s="6"/>
      <c r="B188" s="13" t="s">
        <v>3</v>
      </c>
      <c r="C188" s="19"/>
      <c r="D188" s="19"/>
      <c r="E188" s="274">
        <v>12</v>
      </c>
      <c r="F188" s="44">
        <v>24</v>
      </c>
      <c r="G188" s="287">
        <v>48</v>
      </c>
      <c r="H188" s="17"/>
      <c r="I188" s="17"/>
      <c r="J188" s="17"/>
      <c r="K188" s="17"/>
      <c r="L188" s="12"/>
      <c r="M188" s="35"/>
      <c r="N188" s="288" t="s">
        <v>369</v>
      </c>
      <c r="O188" s="475">
        <v>0</v>
      </c>
      <c r="P188" s="475"/>
      <c r="Q188" s="475"/>
      <c r="R188" s="475"/>
      <c r="S188" s="7"/>
    </row>
    <row r="189" spans="1:19" ht="17.25" customHeight="1" x14ac:dyDescent="0.25">
      <c r="A189" s="6"/>
      <c r="B189" s="13"/>
      <c r="C189" s="34"/>
      <c r="D189" s="34"/>
      <c r="E189" s="17"/>
      <c r="F189" s="17"/>
      <c r="G189" s="17"/>
      <c r="H189" s="17"/>
      <c r="I189" s="17"/>
      <c r="J189" s="17"/>
      <c r="K189" s="17"/>
      <c r="L189" s="12"/>
      <c r="M189" s="12"/>
      <c r="N189" s="16"/>
      <c r="O189" s="34"/>
      <c r="P189" s="34"/>
      <c r="Q189" s="34"/>
      <c r="R189" s="34"/>
      <c r="S189" s="7"/>
    </row>
    <row r="190" spans="1:19" ht="17.25" customHeight="1" x14ac:dyDescent="0.25">
      <c r="A190" s="6"/>
      <c r="B190" s="13" t="s">
        <v>2</v>
      </c>
      <c r="C190" s="19"/>
      <c r="D190" s="19"/>
      <c r="E190" s="377">
        <f>G203</f>
        <v>2853690000</v>
      </c>
      <c r="F190" s="377"/>
      <c r="G190" s="377"/>
      <c r="H190" s="133"/>
      <c r="I190" s="133"/>
      <c r="J190" s="133"/>
      <c r="K190" s="133"/>
      <c r="L190" s="13"/>
      <c r="M190" s="12"/>
      <c r="N190" s="476"/>
      <c r="O190" s="476"/>
      <c r="P190" s="476"/>
      <c r="Q190" s="476"/>
      <c r="R190" s="476"/>
      <c r="S190" s="7"/>
    </row>
    <row r="191" spans="1:19" ht="17.25" customHeight="1" x14ac:dyDescent="0.25">
      <c r="A191" s="6"/>
      <c r="B191" s="13"/>
      <c r="C191" s="277"/>
      <c r="D191" s="277"/>
      <c r="E191" s="277"/>
      <c r="F191" s="277"/>
      <c r="G191" s="277"/>
      <c r="H191" s="277"/>
      <c r="I191" s="277"/>
      <c r="J191" s="277"/>
      <c r="K191" s="277"/>
      <c r="L191" s="13"/>
      <c r="M191" s="12"/>
      <c r="N191" s="278"/>
      <c r="O191" s="278"/>
      <c r="P191" s="278"/>
      <c r="Q191" s="278"/>
      <c r="R191" s="278"/>
      <c r="S191" s="7"/>
    </row>
    <row r="192" spans="1:19" ht="17.25" customHeight="1" x14ac:dyDescent="0.25">
      <c r="A192" s="6"/>
      <c r="B192" s="13" t="s">
        <v>319</v>
      </c>
      <c r="C192" s="247"/>
      <c r="D192" s="247"/>
      <c r="E192" s="247"/>
      <c r="F192" s="247"/>
      <c r="G192" s="247"/>
      <c r="H192" s="247"/>
      <c r="I192" s="247"/>
      <c r="J192" s="247"/>
      <c r="K192" s="247"/>
      <c r="L192" s="13"/>
      <c r="M192" s="13"/>
      <c r="N192" s="8"/>
      <c r="O192" s="10"/>
      <c r="P192" s="10"/>
      <c r="Q192" s="10"/>
      <c r="R192" s="2"/>
      <c r="S192" s="7"/>
    </row>
    <row r="193" spans="1:29" ht="17.25" customHeight="1" thickBot="1" x14ac:dyDescent="0.3">
      <c r="A193" s="6"/>
      <c r="B193" s="291" t="s">
        <v>392</v>
      </c>
      <c r="C193" s="277"/>
      <c r="D193" s="277"/>
      <c r="E193" s="277"/>
      <c r="F193" s="277"/>
      <c r="G193" s="277"/>
      <c r="H193" s="277"/>
      <c r="I193" s="277"/>
      <c r="J193" s="277"/>
      <c r="K193" s="277"/>
      <c r="L193" s="291"/>
      <c r="M193" s="291"/>
      <c r="N193" s="292"/>
      <c r="O193" s="293"/>
      <c r="P193" s="10"/>
      <c r="Q193" s="10"/>
      <c r="R193" s="2"/>
      <c r="S193" s="7"/>
    </row>
    <row r="194" spans="1:29" ht="17.25" customHeight="1" thickBot="1" x14ac:dyDescent="0.3">
      <c r="A194" s="6"/>
      <c r="B194" s="294" t="s">
        <v>393</v>
      </c>
      <c r="C194" s="62"/>
      <c r="D194" s="50"/>
      <c r="E194" s="62"/>
      <c r="F194" s="62"/>
      <c r="G194" s="352" t="s">
        <v>394</v>
      </c>
      <c r="H194" s="353"/>
      <c r="I194" s="353"/>
      <c r="J194" s="353"/>
      <c r="K194" s="353"/>
      <c r="L194" s="353"/>
      <c r="M194" s="353"/>
      <c r="N194" s="353"/>
      <c r="O194" s="354"/>
      <c r="P194" s="10"/>
      <c r="Q194" s="10"/>
      <c r="R194" s="2"/>
      <c r="S194" s="7"/>
    </row>
    <row r="195" spans="1:29" ht="17.25" customHeight="1" thickBot="1" x14ac:dyDescent="0.3">
      <c r="A195" s="6"/>
      <c r="B195" s="295" t="s">
        <v>395</v>
      </c>
      <c r="C195" s="293"/>
      <c r="D195" s="296"/>
      <c r="E195" s="293"/>
      <c r="G195" s="378" t="s">
        <v>406</v>
      </c>
      <c r="H195" s="370"/>
      <c r="I195" s="370"/>
      <c r="J195" s="370"/>
      <c r="K195" s="370"/>
      <c r="L195" s="370"/>
      <c r="M195" s="370"/>
      <c r="N195" s="370"/>
      <c r="O195" s="371"/>
      <c r="P195" s="10"/>
      <c r="Q195" s="10"/>
      <c r="R195" s="2"/>
      <c r="S195" s="7"/>
    </row>
    <row r="196" spans="1:29" ht="17.25" customHeight="1" thickBot="1" x14ac:dyDescent="0.3">
      <c r="A196" s="6"/>
      <c r="B196" s="295" t="s">
        <v>407</v>
      </c>
      <c r="C196" s="293"/>
      <c r="D196" s="296"/>
      <c r="E196" s="293"/>
      <c r="G196" s="352" t="s">
        <v>396</v>
      </c>
      <c r="H196" s="353"/>
      <c r="I196" s="353"/>
      <c r="J196" s="353"/>
      <c r="K196" s="353"/>
      <c r="L196" s="353"/>
      <c r="M196" s="353"/>
      <c r="N196" s="353"/>
      <c r="O196" s="354"/>
      <c r="P196" s="10"/>
      <c r="Q196" s="10"/>
      <c r="R196" s="2"/>
      <c r="S196" s="7"/>
    </row>
    <row r="197" spans="1:29" ht="17.25" customHeight="1" thickBot="1" x14ac:dyDescent="0.3">
      <c r="A197" s="6"/>
      <c r="B197" s="295" t="s">
        <v>397</v>
      </c>
      <c r="C197" s="293"/>
      <c r="D197" s="296"/>
      <c r="E197" s="293"/>
      <c r="G197" s="352" t="s">
        <v>408</v>
      </c>
      <c r="H197" s="353"/>
      <c r="I197" s="353"/>
      <c r="J197" s="353"/>
      <c r="K197" s="353"/>
      <c r="L197" s="353"/>
      <c r="M197" s="353"/>
      <c r="N197" s="353"/>
      <c r="O197" s="354"/>
      <c r="P197" s="10"/>
      <c r="Q197" s="10"/>
      <c r="R197" s="2"/>
      <c r="S197" s="7"/>
    </row>
    <row r="198" spans="1:29" ht="17.25" customHeight="1" thickBot="1" x14ac:dyDescent="0.3">
      <c r="A198" s="6"/>
      <c r="B198" s="295" t="s">
        <v>398</v>
      </c>
      <c r="C198" s="293"/>
      <c r="D198" s="296"/>
      <c r="E198" s="293"/>
      <c r="G198" s="369" t="s">
        <v>409</v>
      </c>
      <c r="H198" s="370"/>
      <c r="I198" s="370"/>
      <c r="J198" s="370"/>
      <c r="K198" s="370"/>
      <c r="L198" s="370"/>
      <c r="M198" s="370"/>
      <c r="N198" s="370"/>
      <c r="O198" s="371"/>
      <c r="P198" s="10"/>
      <c r="Q198" s="10"/>
      <c r="R198" s="2"/>
      <c r="S198" s="7"/>
    </row>
    <row r="199" spans="1:29" ht="17.25" customHeight="1" thickBot="1" x14ac:dyDescent="0.3">
      <c r="A199" s="6"/>
      <c r="B199" s="295" t="s">
        <v>399</v>
      </c>
      <c r="C199" s="293"/>
      <c r="D199" s="296"/>
      <c r="E199" s="293"/>
      <c r="G199" s="352" t="s">
        <v>410</v>
      </c>
      <c r="H199" s="353"/>
      <c r="I199" s="353"/>
      <c r="J199" s="353"/>
      <c r="K199" s="353"/>
      <c r="L199" s="353"/>
      <c r="M199" s="353"/>
      <c r="N199" s="353"/>
      <c r="O199" s="354"/>
      <c r="P199" s="10"/>
      <c r="Q199" s="10"/>
      <c r="R199" s="2"/>
      <c r="S199" s="7"/>
    </row>
    <row r="200" spans="1:29" ht="17.25" customHeight="1" thickBot="1" x14ac:dyDescent="0.3">
      <c r="A200" s="6"/>
      <c r="B200" s="295" t="s">
        <v>400</v>
      </c>
      <c r="C200" s="293"/>
      <c r="D200" s="296"/>
      <c r="E200" s="293"/>
      <c r="G200" s="352" t="s">
        <v>411</v>
      </c>
      <c r="H200" s="353"/>
      <c r="I200" s="353"/>
      <c r="J200" s="353"/>
      <c r="K200" s="353"/>
      <c r="L200" s="353"/>
      <c r="M200" s="353"/>
      <c r="N200" s="353"/>
      <c r="O200" s="354"/>
      <c r="P200" s="10"/>
      <c r="Q200" s="10"/>
      <c r="R200" s="2"/>
      <c r="S200" s="7"/>
    </row>
    <row r="201" spans="1:29" ht="17.25" customHeight="1" thickBot="1" x14ac:dyDescent="0.3">
      <c r="A201" s="6"/>
      <c r="B201" s="295" t="s">
        <v>401</v>
      </c>
      <c r="C201" s="293"/>
      <c r="D201" s="296"/>
      <c r="E201" s="293"/>
      <c r="G201" s="352">
        <v>4076700000</v>
      </c>
      <c r="H201" s="353"/>
      <c r="I201" s="353"/>
      <c r="J201" s="353"/>
      <c r="K201" s="353"/>
      <c r="L201" s="353"/>
      <c r="M201" s="353"/>
      <c r="N201" s="353"/>
      <c r="O201" s="354"/>
      <c r="P201" s="10"/>
      <c r="Q201" s="10"/>
      <c r="R201" s="2"/>
      <c r="S201" s="7"/>
    </row>
    <row r="202" spans="1:29" ht="17.25" customHeight="1" thickBot="1" x14ac:dyDescent="0.3">
      <c r="A202" s="6"/>
      <c r="B202" s="295" t="s">
        <v>402</v>
      </c>
      <c r="C202" s="293"/>
      <c r="D202" s="296"/>
      <c r="E202" s="293"/>
      <c r="G202" s="373" t="s">
        <v>403</v>
      </c>
      <c r="H202" s="374"/>
      <c r="I202" s="374"/>
      <c r="J202" s="374"/>
      <c r="K202" s="374"/>
      <c r="L202" s="374"/>
      <c r="M202" s="374"/>
      <c r="N202" s="374"/>
      <c r="O202" s="375"/>
      <c r="P202" s="10"/>
      <c r="Q202" s="10"/>
      <c r="R202" s="2"/>
      <c r="S202" s="7"/>
    </row>
    <row r="203" spans="1:29" ht="17.25" customHeight="1" thickBot="1" x14ac:dyDescent="0.3">
      <c r="A203" s="6"/>
      <c r="B203" s="297" t="s">
        <v>2</v>
      </c>
      <c r="C203" s="52"/>
      <c r="D203" s="53"/>
      <c r="E203" s="52"/>
      <c r="F203" s="54"/>
      <c r="G203" s="352">
        <f>G201*G202</f>
        <v>2853690000</v>
      </c>
      <c r="H203" s="353"/>
      <c r="I203" s="353"/>
      <c r="J203" s="353"/>
      <c r="K203" s="353"/>
      <c r="L203" s="353"/>
      <c r="M203" s="353"/>
      <c r="N203" s="353"/>
      <c r="O203" s="354"/>
      <c r="P203" s="10"/>
      <c r="Q203" s="10"/>
      <c r="R203" s="2"/>
      <c r="S203" s="7"/>
    </row>
    <row r="204" spans="1:29" ht="17.25" customHeight="1" thickBot="1" x14ac:dyDescent="0.3">
      <c r="A204" s="6"/>
      <c r="B204" s="488" t="s">
        <v>404</v>
      </c>
      <c r="C204" s="489"/>
      <c r="D204" s="489"/>
      <c r="E204" s="489"/>
      <c r="F204" s="489"/>
      <c r="G204" s="489"/>
      <c r="H204" s="489"/>
      <c r="I204" s="489"/>
      <c r="J204" s="489"/>
      <c r="K204" s="489"/>
      <c r="L204" s="489"/>
      <c r="M204" s="489"/>
      <c r="N204" s="489"/>
      <c r="O204" s="490"/>
      <c r="P204" s="10"/>
      <c r="Q204" s="10"/>
      <c r="R204" s="2"/>
      <c r="S204" s="7"/>
    </row>
    <row r="205" spans="1:29" ht="17.25" customHeight="1" x14ac:dyDescent="0.25">
      <c r="A205" s="6"/>
      <c r="B205" s="13"/>
      <c r="C205" s="277"/>
      <c r="D205" s="277"/>
      <c r="E205" s="277"/>
      <c r="F205" s="277"/>
      <c r="G205" s="277"/>
      <c r="H205" s="277"/>
      <c r="I205" s="277"/>
      <c r="J205" s="277"/>
      <c r="K205" s="277"/>
      <c r="L205" s="13"/>
      <c r="M205" s="13"/>
      <c r="N205" s="8"/>
      <c r="O205" s="10"/>
      <c r="P205" s="10"/>
      <c r="Q205" s="10"/>
      <c r="R205" s="2"/>
      <c r="S205" s="7"/>
    </row>
    <row r="206" spans="1:29" customFormat="1" ht="15.75" thickBot="1" x14ac:dyDescent="0.3">
      <c r="B206" s="189" t="s">
        <v>344</v>
      </c>
      <c r="C206" s="189"/>
      <c r="D206" s="189"/>
      <c r="E206" s="190"/>
      <c r="F206" s="269"/>
      <c r="G206" s="65"/>
      <c r="H206" s="134"/>
      <c r="I206" s="134"/>
      <c r="J206" s="134"/>
      <c r="K206" s="134"/>
      <c r="L206" s="65"/>
      <c r="M206" s="65"/>
      <c r="N206" s="65"/>
      <c r="O206" s="13"/>
      <c r="P206" s="13"/>
      <c r="Q206" s="13"/>
      <c r="R206" s="13"/>
      <c r="S206" s="40"/>
      <c r="T206" s="5"/>
      <c r="U206" s="5"/>
      <c r="V206" s="5"/>
      <c r="W206" s="5"/>
      <c r="X206" s="5"/>
      <c r="Y206" s="5"/>
      <c r="Z206" s="5"/>
      <c r="AA206" s="5"/>
      <c r="AB206" s="5"/>
      <c r="AC206" s="5"/>
    </row>
    <row r="207" spans="1:29" ht="15" customHeight="1" x14ac:dyDescent="0.25">
      <c r="A207" s="6"/>
      <c r="B207" s="279" t="s">
        <v>380</v>
      </c>
      <c r="C207" s="280"/>
      <c r="D207" s="280"/>
      <c r="E207" s="280"/>
      <c r="F207" s="280"/>
      <c r="G207" s="281"/>
      <c r="H207" s="280"/>
      <c r="I207" s="280"/>
      <c r="J207" s="280"/>
      <c r="K207" s="280"/>
      <c r="L207" s="280"/>
      <c r="M207" s="280"/>
      <c r="N207" s="280"/>
      <c r="O207" s="280"/>
      <c r="P207" s="280"/>
      <c r="Q207" s="280"/>
      <c r="R207" s="282"/>
      <c r="S207" s="6"/>
    </row>
    <row r="208" spans="1:29" ht="15" customHeight="1" thickBot="1" x14ac:dyDescent="0.3">
      <c r="A208" s="6"/>
      <c r="B208" s="283" t="s">
        <v>381</v>
      </c>
      <c r="C208" s="284"/>
      <c r="D208" s="284"/>
      <c r="E208" s="284"/>
      <c r="F208" s="284"/>
      <c r="G208" s="284"/>
      <c r="H208" s="284"/>
      <c r="I208" s="284"/>
      <c r="J208" s="284"/>
      <c r="K208" s="284"/>
      <c r="L208" s="284"/>
      <c r="M208" s="284"/>
      <c r="N208" s="284"/>
      <c r="O208" s="284"/>
      <c r="P208" s="284"/>
      <c r="Q208" s="284"/>
      <c r="R208" s="285"/>
      <c r="S208" s="6"/>
    </row>
    <row r="209" spans="1:25" ht="15" customHeight="1" thickBot="1" x14ac:dyDescent="0.3">
      <c r="A209" s="6"/>
      <c r="B209" s="18"/>
      <c r="C209" s="18"/>
      <c r="D209" s="18"/>
      <c r="E209" s="18"/>
      <c r="F209" s="18"/>
      <c r="G209" s="18"/>
      <c r="H209" s="18"/>
      <c r="I209" s="18"/>
      <c r="J209" s="18"/>
      <c r="K209" s="18"/>
      <c r="L209" s="18"/>
      <c r="M209" s="18"/>
      <c r="N209" s="18"/>
      <c r="O209" s="18"/>
      <c r="P209" s="18"/>
      <c r="Q209" s="18"/>
      <c r="R209" s="18"/>
      <c r="S209" s="6"/>
    </row>
    <row r="210" spans="1:25" ht="15.75" thickBot="1" x14ac:dyDescent="0.3">
      <c r="A210" s="6"/>
      <c r="B210" s="131" t="s">
        <v>293</v>
      </c>
      <c r="C210" s="137"/>
      <c r="D210" s="137"/>
      <c r="E210" s="137"/>
      <c r="F210" s="137"/>
      <c r="G210" s="137"/>
      <c r="H210" s="137"/>
      <c r="I210" s="137"/>
      <c r="J210" s="137"/>
      <c r="K210" s="137"/>
      <c r="L210" s="137"/>
      <c r="M210" s="137"/>
      <c r="N210" s="137"/>
      <c r="O210" s="137"/>
      <c r="P210" s="137"/>
      <c r="Q210" s="137"/>
      <c r="R210" s="138"/>
      <c r="S210" s="7"/>
    </row>
    <row r="211" spans="1:25" x14ac:dyDescent="0.25">
      <c r="A211" s="6"/>
      <c r="B211" s="299" t="s">
        <v>148</v>
      </c>
      <c r="C211" s="300"/>
      <c r="D211" s="300"/>
      <c r="E211" s="300"/>
      <c r="F211" s="300"/>
      <c r="G211" s="300"/>
      <c r="H211" s="300"/>
      <c r="I211" s="300"/>
      <c r="J211" s="300"/>
      <c r="K211" s="300"/>
      <c r="L211" s="300"/>
      <c r="M211" s="300"/>
      <c r="N211" s="300"/>
      <c r="O211" s="300"/>
      <c r="P211" s="301"/>
      <c r="Q211" s="301"/>
      <c r="R211" s="302"/>
      <c r="S211" s="7"/>
    </row>
    <row r="212" spans="1:25" x14ac:dyDescent="0.25">
      <c r="A212" s="6"/>
      <c r="B212" s="139" t="s">
        <v>149</v>
      </c>
      <c r="C212" s="140"/>
      <c r="D212" s="140"/>
      <c r="E212" s="140"/>
      <c r="F212" s="140"/>
      <c r="G212" s="140"/>
      <c r="H212" s="140"/>
      <c r="I212" s="140"/>
      <c r="J212" s="140"/>
      <c r="K212" s="140"/>
      <c r="L212" s="140"/>
      <c r="M212" s="140"/>
      <c r="N212" s="140"/>
      <c r="O212" s="140"/>
      <c r="P212" s="141"/>
      <c r="Q212" s="141"/>
      <c r="R212" s="142"/>
      <c r="S212" s="7"/>
    </row>
    <row r="213" spans="1:25" ht="15.75" thickBot="1" x14ac:dyDescent="0.3">
      <c r="A213" s="6"/>
      <c r="B213" s="175" t="s">
        <v>370</v>
      </c>
      <c r="C213" s="303"/>
      <c r="D213" s="303"/>
      <c r="E213" s="303"/>
      <c r="F213" s="303"/>
      <c r="G213" s="303"/>
      <c r="H213" s="303"/>
      <c r="I213" s="303"/>
      <c r="J213" s="303"/>
      <c r="K213" s="303"/>
      <c r="L213" s="303"/>
      <c r="M213" s="303"/>
      <c r="N213" s="303"/>
      <c r="O213" s="303"/>
      <c r="P213" s="304"/>
      <c r="Q213" s="304"/>
      <c r="R213" s="305"/>
      <c r="S213" s="7"/>
    </row>
    <row r="214" spans="1:25" ht="15" customHeight="1" thickBot="1" x14ac:dyDescent="0.3">
      <c r="A214" s="6"/>
      <c r="B214" s="18"/>
      <c r="C214" s="18"/>
      <c r="D214" s="18"/>
      <c r="E214" s="18"/>
      <c r="F214" s="18"/>
      <c r="G214" s="18"/>
      <c r="H214" s="18"/>
      <c r="I214" s="18"/>
      <c r="J214" s="18"/>
      <c r="K214" s="18"/>
      <c r="L214" s="18"/>
      <c r="M214" s="18"/>
      <c r="N214" s="18"/>
      <c r="O214" s="18"/>
      <c r="P214" s="18"/>
      <c r="Q214" s="18"/>
      <c r="R214" s="18"/>
      <c r="S214" s="6"/>
    </row>
    <row r="215" spans="1:25" ht="15" customHeight="1" x14ac:dyDescent="0.25">
      <c r="A215" s="6"/>
      <c r="B215" s="478" t="s">
        <v>150</v>
      </c>
      <c r="C215" s="479"/>
      <c r="D215" s="479"/>
      <c r="E215" s="479"/>
      <c r="F215" s="479"/>
      <c r="G215" s="479"/>
      <c r="H215" s="479"/>
      <c r="I215" s="479"/>
      <c r="J215" s="479"/>
      <c r="K215" s="479"/>
      <c r="L215" s="479"/>
      <c r="M215" s="479"/>
      <c r="N215" s="479"/>
      <c r="O215" s="479"/>
      <c r="P215" s="479"/>
      <c r="Q215" s="479"/>
      <c r="R215" s="480"/>
      <c r="S215" s="6"/>
    </row>
    <row r="216" spans="1:25" ht="15" customHeight="1" x14ac:dyDescent="0.25">
      <c r="A216" s="6"/>
      <c r="B216" s="333" t="s">
        <v>142</v>
      </c>
      <c r="C216" s="334"/>
      <c r="D216" s="464" t="s">
        <v>384</v>
      </c>
      <c r="E216" s="465"/>
      <c r="F216" s="465"/>
      <c r="G216" s="466"/>
      <c r="H216" s="454" t="s">
        <v>212</v>
      </c>
      <c r="I216" s="455"/>
      <c r="J216" s="455"/>
      <c r="K216" s="146"/>
      <c r="L216" s="467" t="s">
        <v>142</v>
      </c>
      <c r="M216" s="334"/>
      <c r="N216" s="464"/>
      <c r="O216" s="465"/>
      <c r="P216" s="465"/>
      <c r="Q216" s="465"/>
      <c r="R216" s="468"/>
      <c r="S216" s="6"/>
      <c r="T216" s="6"/>
      <c r="U216" s="6"/>
      <c r="V216" s="3"/>
      <c r="W216" s="1"/>
      <c r="X216" s="1"/>
      <c r="Y216" s="1"/>
    </row>
    <row r="217" spans="1:25" ht="15" customHeight="1" x14ac:dyDescent="0.25">
      <c r="A217" s="6"/>
      <c r="B217" s="327" t="s">
        <v>38</v>
      </c>
      <c r="C217" s="328"/>
      <c r="D217" s="329" t="s">
        <v>383</v>
      </c>
      <c r="E217" s="330"/>
      <c r="F217" s="330"/>
      <c r="G217" s="437"/>
      <c r="H217" s="456"/>
      <c r="I217" s="457"/>
      <c r="J217" s="457"/>
      <c r="K217" s="147"/>
      <c r="L217" s="330" t="s">
        <v>38</v>
      </c>
      <c r="M217" s="437"/>
      <c r="N217" s="329" t="s">
        <v>345</v>
      </c>
      <c r="O217" s="330"/>
      <c r="P217" s="330"/>
      <c r="Q217" s="330"/>
      <c r="R217" s="331"/>
      <c r="S217" s="6"/>
      <c r="T217" s="460"/>
      <c r="U217" s="460"/>
      <c r="V217" s="460"/>
      <c r="W217" s="460"/>
      <c r="X217" s="460"/>
      <c r="Y217" s="460"/>
    </row>
    <row r="218" spans="1:25" ht="15.75" x14ac:dyDescent="0.25">
      <c r="B218" s="333" t="s">
        <v>143</v>
      </c>
      <c r="C218" s="334"/>
      <c r="D218" s="329" t="s">
        <v>144</v>
      </c>
      <c r="E218" s="330"/>
      <c r="F218" s="330"/>
      <c r="G218" s="437"/>
      <c r="H218" s="456"/>
      <c r="I218" s="457"/>
      <c r="J218" s="457"/>
      <c r="K218" s="147"/>
      <c r="L218" s="329" t="s">
        <v>143</v>
      </c>
      <c r="M218" s="437"/>
      <c r="N218" s="461" t="s">
        <v>371</v>
      </c>
      <c r="O218" s="462"/>
      <c r="P218" s="462"/>
      <c r="Q218" s="462"/>
      <c r="R218" s="463"/>
      <c r="T218" s="6"/>
      <c r="U218" s="6"/>
      <c r="V218" s="1"/>
      <c r="W218" s="1"/>
      <c r="X218" s="1"/>
      <c r="Y218" s="1"/>
    </row>
    <row r="219" spans="1:25" ht="18.75" x14ac:dyDescent="0.25">
      <c r="B219" s="319" t="s">
        <v>145</v>
      </c>
      <c r="C219" s="320"/>
      <c r="D219" s="4"/>
      <c r="E219" s="4"/>
      <c r="F219" s="4"/>
      <c r="G219" s="127"/>
      <c r="H219" s="456"/>
      <c r="I219" s="457"/>
      <c r="J219" s="457"/>
      <c r="K219" s="144"/>
      <c r="L219" s="448" t="s">
        <v>145</v>
      </c>
      <c r="M219" s="320"/>
      <c r="N219" s="4"/>
      <c r="O219" s="25"/>
      <c r="P219" s="25"/>
      <c r="Q219" s="25"/>
      <c r="R219" s="187"/>
      <c r="T219" s="6"/>
      <c r="U219" s="6"/>
      <c r="V219" s="1"/>
      <c r="W219" s="1"/>
      <c r="X219" s="1"/>
      <c r="Y219" s="1"/>
    </row>
    <row r="220" spans="1:25" ht="18.75" x14ac:dyDescent="0.25">
      <c r="B220" s="321"/>
      <c r="C220" s="322"/>
      <c r="D220" s="6"/>
      <c r="E220" s="6"/>
      <c r="F220" s="6"/>
      <c r="G220" s="124"/>
      <c r="H220" s="456"/>
      <c r="I220" s="457"/>
      <c r="J220" s="457"/>
      <c r="K220" s="2"/>
      <c r="L220" s="449"/>
      <c r="M220" s="322"/>
      <c r="N220" s="6"/>
      <c r="O220" s="1"/>
      <c r="P220" s="1"/>
      <c r="Q220" s="1"/>
      <c r="R220" s="182"/>
      <c r="T220" s="6"/>
      <c r="U220" s="6"/>
      <c r="V220" s="1"/>
      <c r="W220" s="1"/>
      <c r="X220" s="1"/>
      <c r="Y220" s="1"/>
    </row>
    <row r="221" spans="1:25" ht="19.5" thickBot="1" x14ac:dyDescent="0.3">
      <c r="B221" s="323"/>
      <c r="C221" s="324"/>
      <c r="D221" s="54"/>
      <c r="E221" s="54"/>
      <c r="F221" s="54"/>
      <c r="G221" s="188"/>
      <c r="H221" s="458"/>
      <c r="I221" s="459"/>
      <c r="J221" s="459"/>
      <c r="K221" s="183"/>
      <c r="L221" s="450"/>
      <c r="M221" s="324"/>
      <c r="N221" s="54"/>
      <c r="O221" s="184"/>
      <c r="P221" s="185"/>
      <c r="Q221" s="185"/>
      <c r="R221" s="186"/>
      <c r="T221" s="6"/>
      <c r="U221" s="453"/>
      <c r="V221" s="453"/>
      <c r="W221" s="453"/>
      <c r="X221" s="453"/>
      <c r="Y221" s="1"/>
    </row>
    <row r="222" spans="1:25" ht="21" customHeight="1" x14ac:dyDescent="0.25">
      <c r="B222" s="483" t="s">
        <v>140</v>
      </c>
      <c r="C222" s="484"/>
      <c r="D222" s="484"/>
      <c r="E222" s="484"/>
      <c r="F222" s="484"/>
      <c r="G222" s="485"/>
      <c r="H222" s="148"/>
      <c r="I222" s="148"/>
      <c r="J222" s="148"/>
      <c r="K222" s="145"/>
      <c r="L222" s="486"/>
      <c r="M222" s="486"/>
      <c r="N222" s="486"/>
      <c r="O222" s="486"/>
      <c r="P222" s="486"/>
      <c r="Q222" s="486"/>
      <c r="R222" s="486"/>
      <c r="T222" s="6"/>
      <c r="U222" s="77"/>
      <c r="V222" s="77"/>
      <c r="W222" s="77"/>
      <c r="X222" s="77"/>
      <c r="Y222" s="1"/>
    </row>
    <row r="223" spans="1:25" ht="15.75" x14ac:dyDescent="0.25">
      <c r="B223" s="467" t="s">
        <v>142</v>
      </c>
      <c r="C223" s="334"/>
      <c r="D223" s="464"/>
      <c r="E223" s="465"/>
      <c r="F223" s="465"/>
      <c r="G223" s="466"/>
      <c r="H223" s="135"/>
      <c r="I223" s="135"/>
      <c r="J223" s="135"/>
      <c r="K223" s="135"/>
      <c r="L223" s="309"/>
      <c r="M223" s="309"/>
      <c r="N223" s="326"/>
      <c r="O223" s="326"/>
      <c r="P223" s="326"/>
      <c r="Q223" s="326"/>
      <c r="R223" s="326"/>
      <c r="T223" s="6"/>
      <c r="U223" s="77"/>
      <c r="V223" s="77"/>
      <c r="W223" s="77"/>
      <c r="X223" s="77"/>
      <c r="Y223" s="1"/>
    </row>
    <row r="224" spans="1:25" ht="15.75" x14ac:dyDescent="0.25">
      <c r="B224" s="487" t="s">
        <v>38</v>
      </c>
      <c r="C224" s="328"/>
      <c r="D224" s="329" t="s">
        <v>382</v>
      </c>
      <c r="E224" s="330"/>
      <c r="F224" s="330"/>
      <c r="G224" s="437"/>
      <c r="H224" s="136"/>
      <c r="I224" s="136"/>
      <c r="J224" s="136"/>
      <c r="K224" s="136"/>
      <c r="L224" s="332"/>
      <c r="M224" s="332"/>
      <c r="N224" s="332"/>
      <c r="O224" s="332"/>
      <c r="P224" s="332"/>
      <c r="Q224" s="332"/>
      <c r="R224" s="332"/>
      <c r="T224" s="6"/>
      <c r="U224" s="77"/>
      <c r="V224" s="77"/>
      <c r="W224" s="77"/>
      <c r="X224" s="77"/>
      <c r="Y224" s="1"/>
    </row>
    <row r="225" spans="2:25" ht="15.75" x14ac:dyDescent="0.25">
      <c r="B225" s="467" t="s">
        <v>143</v>
      </c>
      <c r="C225" s="334"/>
      <c r="D225" s="329" t="s">
        <v>372</v>
      </c>
      <c r="E225" s="330"/>
      <c r="F225" s="330"/>
      <c r="G225" s="437"/>
      <c r="H225" s="136"/>
      <c r="I225" s="136"/>
      <c r="J225" s="136"/>
      <c r="K225" s="136"/>
      <c r="L225" s="332"/>
      <c r="M225" s="332"/>
      <c r="N225" s="477"/>
      <c r="O225" s="477"/>
      <c r="P225" s="477"/>
      <c r="Q225" s="477"/>
      <c r="R225" s="477"/>
      <c r="T225" s="6"/>
      <c r="U225" s="77"/>
      <c r="V225" s="77"/>
      <c r="W225" s="77"/>
      <c r="X225" s="77"/>
      <c r="Y225" s="1"/>
    </row>
    <row r="226" spans="2:25" ht="18.75" x14ac:dyDescent="0.25">
      <c r="B226" s="449" t="s">
        <v>145</v>
      </c>
      <c r="C226" s="322"/>
      <c r="D226" s="6"/>
      <c r="E226" s="6"/>
      <c r="F226" s="6"/>
      <c r="G226" s="124"/>
      <c r="H226" s="2"/>
      <c r="I226" s="2"/>
      <c r="J226" s="2"/>
      <c r="K226" s="2"/>
      <c r="L226" s="325"/>
      <c r="M226" s="325"/>
      <c r="N226" s="6"/>
      <c r="O226" s="1"/>
      <c r="P226" s="1"/>
      <c r="Q226" s="1"/>
      <c r="R226" s="1"/>
      <c r="T226" s="6"/>
      <c r="U226" s="77"/>
      <c r="V226" s="77"/>
      <c r="W226" s="77"/>
      <c r="X226" s="77"/>
      <c r="Y226" s="1"/>
    </row>
    <row r="227" spans="2:25" ht="18.75" x14ac:dyDescent="0.25">
      <c r="B227" s="449"/>
      <c r="C227" s="322"/>
      <c r="D227" s="6"/>
      <c r="E227" s="6"/>
      <c r="F227" s="6"/>
      <c r="G227" s="124"/>
      <c r="H227" s="2"/>
      <c r="I227" s="2"/>
      <c r="J227" s="2"/>
      <c r="K227" s="2"/>
      <c r="L227" s="325"/>
      <c r="M227" s="325"/>
      <c r="N227" s="6"/>
      <c r="O227" s="1"/>
      <c r="P227" s="1"/>
      <c r="Q227" s="1"/>
      <c r="R227" s="1"/>
      <c r="T227" s="6"/>
      <c r="U227" s="77"/>
      <c r="V227" s="77"/>
      <c r="W227" s="77"/>
      <c r="X227" s="77"/>
      <c r="Y227" s="1"/>
    </row>
    <row r="228" spans="2:25" ht="18.75" x14ac:dyDescent="0.25">
      <c r="B228" s="481"/>
      <c r="C228" s="482"/>
      <c r="D228" s="14"/>
      <c r="E228" s="14"/>
      <c r="F228" s="14"/>
      <c r="G228" s="125"/>
      <c r="H228" s="2"/>
      <c r="I228" s="2"/>
      <c r="J228" s="2"/>
      <c r="K228" s="2"/>
      <c r="L228" s="325"/>
      <c r="M228" s="325"/>
      <c r="N228" s="6"/>
      <c r="O228" s="126"/>
      <c r="P228" s="1"/>
      <c r="Q228" s="1"/>
      <c r="R228" s="1"/>
      <c r="T228" s="6"/>
      <c r="U228" s="77"/>
      <c r="V228" s="77"/>
      <c r="W228" s="77"/>
      <c r="X228" s="77"/>
      <c r="Y228" s="1"/>
    </row>
    <row r="229" spans="2:25" ht="18.75" x14ac:dyDescent="0.25">
      <c r="B229" s="469" t="s">
        <v>141</v>
      </c>
      <c r="C229" s="470"/>
      <c r="D229" s="470"/>
      <c r="E229" s="470"/>
      <c r="F229" s="470"/>
      <c r="G229" s="470"/>
      <c r="H229" s="470"/>
      <c r="I229" s="470"/>
      <c r="J229" s="470"/>
      <c r="K229" s="470"/>
      <c r="L229" s="470"/>
      <c r="M229" s="470"/>
      <c r="N229" s="470"/>
      <c r="O229" s="470"/>
      <c r="P229" s="470"/>
      <c r="Q229" s="470"/>
      <c r="R229" s="471"/>
    </row>
    <row r="230" spans="2:25" x14ac:dyDescent="0.25">
      <c r="B230" s="30"/>
      <c r="C230" s="6"/>
      <c r="D230" s="6"/>
      <c r="E230" s="6"/>
      <c r="F230" s="6"/>
      <c r="G230" s="6"/>
      <c r="H230" s="6"/>
      <c r="I230" s="6"/>
      <c r="J230" s="6"/>
      <c r="K230" s="6"/>
      <c r="L230" s="6"/>
      <c r="M230" s="6"/>
      <c r="N230" s="6"/>
      <c r="O230" s="6"/>
      <c r="P230" s="6"/>
      <c r="Q230" s="6"/>
      <c r="R230" s="31"/>
    </row>
    <row r="231" spans="2:25" x14ac:dyDescent="0.25">
      <c r="B231" s="30"/>
      <c r="C231" s="6"/>
      <c r="D231" s="6"/>
      <c r="E231" s="6"/>
      <c r="F231" s="6"/>
      <c r="G231" s="6"/>
      <c r="H231" s="6"/>
      <c r="I231" s="6"/>
      <c r="J231" s="6"/>
      <c r="K231" s="6"/>
      <c r="L231" s="6"/>
      <c r="M231" s="6"/>
      <c r="N231" s="6"/>
      <c r="O231" s="6"/>
      <c r="P231" s="6"/>
      <c r="Q231" s="6"/>
      <c r="R231" s="31"/>
    </row>
    <row r="232" spans="2:25" x14ac:dyDescent="0.25">
      <c r="B232" s="30"/>
      <c r="C232" s="6"/>
      <c r="D232" s="6"/>
      <c r="E232" s="6"/>
      <c r="F232" s="6"/>
      <c r="G232" s="6"/>
      <c r="H232" s="6"/>
      <c r="I232" s="6"/>
      <c r="J232" s="6"/>
      <c r="K232" s="6"/>
      <c r="L232" s="6"/>
      <c r="M232" s="6"/>
      <c r="N232" s="6"/>
      <c r="O232" s="6"/>
      <c r="P232" s="6"/>
      <c r="Q232" s="6"/>
      <c r="R232" s="31"/>
    </row>
    <row r="233" spans="2:25" x14ac:dyDescent="0.25">
      <c r="B233" s="32"/>
      <c r="C233" s="14"/>
      <c r="D233" s="14"/>
      <c r="E233" s="14"/>
      <c r="F233" s="14"/>
      <c r="G233" s="14"/>
      <c r="H233" s="14"/>
      <c r="I233" s="14"/>
      <c r="J233" s="14"/>
      <c r="K233" s="14"/>
      <c r="L233" s="14"/>
      <c r="M233" s="14"/>
      <c r="N233" s="14"/>
      <c r="O233" s="14"/>
      <c r="P233" s="14"/>
      <c r="Q233" s="14"/>
      <c r="R233" s="33"/>
    </row>
  </sheetData>
  <mergeCells count="174">
    <mergeCell ref="B136:G136"/>
    <mergeCell ref="B2:R2"/>
    <mergeCell ref="B5:R5"/>
    <mergeCell ref="B4:R4"/>
    <mergeCell ref="B30:R30"/>
    <mergeCell ref="B31:R46"/>
    <mergeCell ref="B3:R3"/>
    <mergeCell ref="H118:L118"/>
    <mergeCell ref="B132:D132"/>
    <mergeCell ref="E132:F132"/>
    <mergeCell ref="L132:O132"/>
    <mergeCell ref="P132:R132"/>
    <mergeCell ref="E131:F131"/>
    <mergeCell ref="L131:O131"/>
    <mergeCell ref="B6:R6"/>
    <mergeCell ref="B97:R97"/>
    <mergeCell ref="B98:R102"/>
    <mergeCell ref="B113:D113"/>
    <mergeCell ref="B111:R111"/>
    <mergeCell ref="M112:R112"/>
    <mergeCell ref="P117:R117"/>
    <mergeCell ref="P134:R134"/>
    <mergeCell ref="B133:D133"/>
    <mergeCell ref="E133:F133"/>
    <mergeCell ref="H133:K133"/>
    <mergeCell ref="L133:O133"/>
    <mergeCell ref="P133:R133"/>
    <mergeCell ref="B134:D134"/>
    <mergeCell ref="H131:K131"/>
    <mergeCell ref="B123:D123"/>
    <mergeCell ref="E123:G123"/>
    <mergeCell ref="H123:L123"/>
    <mergeCell ref="B130:R130"/>
    <mergeCell ref="B131:D131"/>
    <mergeCell ref="B127:D127"/>
    <mergeCell ref="E134:F134"/>
    <mergeCell ref="H134:K134"/>
    <mergeCell ref="B229:R229"/>
    <mergeCell ref="E186:G186"/>
    <mergeCell ref="E190:G190"/>
    <mergeCell ref="O186:R186"/>
    <mergeCell ref="O187:R187"/>
    <mergeCell ref="O188:R188"/>
    <mergeCell ref="B216:C216"/>
    <mergeCell ref="N190:R190"/>
    <mergeCell ref="D225:G225"/>
    <mergeCell ref="L225:M225"/>
    <mergeCell ref="N225:R225"/>
    <mergeCell ref="B215:R215"/>
    <mergeCell ref="B226:C228"/>
    <mergeCell ref="L226:M228"/>
    <mergeCell ref="B225:C225"/>
    <mergeCell ref="B222:G222"/>
    <mergeCell ref="L222:R222"/>
    <mergeCell ref="B223:C223"/>
    <mergeCell ref="D223:G223"/>
    <mergeCell ref="L223:M223"/>
    <mergeCell ref="N223:R223"/>
    <mergeCell ref="B224:C224"/>
    <mergeCell ref="G203:O203"/>
    <mergeCell ref="B204:O204"/>
    <mergeCell ref="U221:X221"/>
    <mergeCell ref="H216:J221"/>
    <mergeCell ref="T217:Y217"/>
    <mergeCell ref="B218:C218"/>
    <mergeCell ref="D218:G218"/>
    <mergeCell ref="L218:M218"/>
    <mergeCell ref="N218:R218"/>
    <mergeCell ref="D216:G216"/>
    <mergeCell ref="L216:M216"/>
    <mergeCell ref="N216:R216"/>
    <mergeCell ref="B217:C217"/>
    <mergeCell ref="D217:G217"/>
    <mergeCell ref="L217:M217"/>
    <mergeCell ref="N217:R217"/>
    <mergeCell ref="D224:G224"/>
    <mergeCell ref="L224:M224"/>
    <mergeCell ref="N224:R224"/>
    <mergeCell ref="B179:R179"/>
    <mergeCell ref="C181:F181"/>
    <mergeCell ref="G181:G182"/>
    <mergeCell ref="L181:L182"/>
    <mergeCell ref="M181:N182"/>
    <mergeCell ref="B219:C221"/>
    <mergeCell ref="L219:M221"/>
    <mergeCell ref="C182:F182"/>
    <mergeCell ref="L185:R185"/>
    <mergeCell ref="B7:R7"/>
    <mergeCell ref="B8:R8"/>
    <mergeCell ref="B129:R129"/>
    <mergeCell ref="F112:L112"/>
    <mergeCell ref="B112:E112"/>
    <mergeCell ref="E113:G113"/>
    <mergeCell ref="H113:L113"/>
    <mergeCell ref="E114:G114"/>
    <mergeCell ref="E115:G115"/>
    <mergeCell ref="E116:G116"/>
    <mergeCell ref="H114:L114"/>
    <mergeCell ref="H115:L115"/>
    <mergeCell ref="H116:L116"/>
    <mergeCell ref="B120:R120"/>
    <mergeCell ref="B121:E121"/>
    <mergeCell ref="F121:L121"/>
    <mergeCell ref="M117:O117"/>
    <mergeCell ref="B117:D117"/>
    <mergeCell ref="B114:D114"/>
    <mergeCell ref="M121:R121"/>
    <mergeCell ref="B122:D122"/>
    <mergeCell ref="E122:G122"/>
    <mergeCell ref="H122:L122"/>
    <mergeCell ref="M122:R122"/>
    <mergeCell ref="I163:L163"/>
    <mergeCell ref="M113:R113"/>
    <mergeCell ref="M114:R114"/>
    <mergeCell ref="M115:R115"/>
    <mergeCell ref="M116:R116"/>
    <mergeCell ref="P131:R131"/>
    <mergeCell ref="P135:R135"/>
    <mergeCell ref="H132:K132"/>
    <mergeCell ref="H135:K135"/>
    <mergeCell ref="L135:O135"/>
    <mergeCell ref="M123:R123"/>
    <mergeCell ref="B160:R160"/>
    <mergeCell ref="B161:R161"/>
    <mergeCell ref="N163:Q163"/>
    <mergeCell ref="B159:R159"/>
    <mergeCell ref="B118:D118"/>
    <mergeCell ref="M118:O118"/>
    <mergeCell ref="P118:R118"/>
    <mergeCell ref="B115:D115"/>
    <mergeCell ref="E117:G117"/>
    <mergeCell ref="E118:G118"/>
    <mergeCell ref="B116:D116"/>
    <mergeCell ref="H117:L117"/>
    <mergeCell ref="L134:O134"/>
    <mergeCell ref="E127:G127"/>
    <mergeCell ref="H127:L127"/>
    <mergeCell ref="M127:O127"/>
    <mergeCell ref="P127:R127"/>
    <mergeCell ref="B124:D124"/>
    <mergeCell ref="E124:G124"/>
    <mergeCell ref="H124:L124"/>
    <mergeCell ref="M124:R124"/>
    <mergeCell ref="B125:D125"/>
    <mergeCell ref="E125:G125"/>
    <mergeCell ref="H125:L125"/>
    <mergeCell ref="M125:R125"/>
    <mergeCell ref="B126:D126"/>
    <mergeCell ref="E126:G126"/>
    <mergeCell ref="H126:L126"/>
    <mergeCell ref="M126:O126"/>
    <mergeCell ref="P126:R126"/>
    <mergeCell ref="G200:O200"/>
    <mergeCell ref="G201:O201"/>
    <mergeCell ref="G202:O202"/>
    <mergeCell ref="N164:Q164"/>
    <mergeCell ref="I168:L168"/>
    <mergeCell ref="N176:Q176"/>
    <mergeCell ref="G194:O194"/>
    <mergeCell ref="G195:O195"/>
    <mergeCell ref="G196:O196"/>
    <mergeCell ref="G197:O197"/>
    <mergeCell ref="G198:O198"/>
    <mergeCell ref="G199:O199"/>
    <mergeCell ref="I170:L170"/>
    <mergeCell ref="I171:L171"/>
    <mergeCell ref="I169:L169"/>
    <mergeCell ref="N177:Q177"/>
    <mergeCell ref="N178:Q178"/>
    <mergeCell ref="I172:L172"/>
    <mergeCell ref="I173:L173"/>
    <mergeCell ref="I174:L174"/>
    <mergeCell ref="N175:Q175"/>
    <mergeCell ref="N165:Q165"/>
  </mergeCells>
  <pageMargins left="0.36"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52</xdr:row>
                    <xdr:rowOff>0</xdr:rowOff>
                  </from>
                  <to>
                    <xdr:col>26</xdr:col>
                    <xdr:colOff>371475</xdr:colOff>
                    <xdr:row>52</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52</xdr:row>
                    <xdr:rowOff>0</xdr:rowOff>
                  </from>
                  <to>
                    <xdr:col>33</xdr:col>
                    <xdr:colOff>371475</xdr:colOff>
                    <xdr:row>52</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52</xdr:row>
                    <xdr:rowOff>0</xdr:rowOff>
                  </from>
                  <to>
                    <xdr:col>26</xdr:col>
                    <xdr:colOff>371475</xdr:colOff>
                    <xdr:row>52</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52</xdr:row>
                    <xdr:rowOff>0</xdr:rowOff>
                  </from>
                  <to>
                    <xdr:col>26</xdr:col>
                    <xdr:colOff>371475</xdr:colOff>
                    <xdr:row>52</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52</xdr:row>
                    <xdr:rowOff>0</xdr:rowOff>
                  </from>
                  <to>
                    <xdr:col>32</xdr:col>
                    <xdr:colOff>371475</xdr:colOff>
                    <xdr:row>52</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52</xdr:row>
                    <xdr:rowOff>0</xdr:rowOff>
                  </from>
                  <to>
                    <xdr:col>26</xdr:col>
                    <xdr:colOff>371475</xdr:colOff>
                    <xdr:row>52</xdr:row>
                    <xdr:rowOff>190500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52</xdr:row>
                    <xdr:rowOff>0</xdr:rowOff>
                  </from>
                  <to>
                    <xdr:col>26</xdr:col>
                    <xdr:colOff>371475</xdr:colOff>
                    <xdr:row>52</xdr:row>
                    <xdr:rowOff>190500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52</xdr:row>
                    <xdr:rowOff>0</xdr:rowOff>
                  </from>
                  <to>
                    <xdr:col>32</xdr:col>
                    <xdr:colOff>371475</xdr:colOff>
                    <xdr:row>52</xdr:row>
                    <xdr:rowOff>190500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52</xdr:row>
                    <xdr:rowOff>190500</xdr:rowOff>
                  </from>
                  <to>
                    <xdr:col>5</xdr:col>
                    <xdr:colOff>295275</xdr:colOff>
                    <xdr:row>53</xdr:row>
                    <xdr:rowOff>171450</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52</xdr:row>
                    <xdr:rowOff>190500</xdr:rowOff>
                  </from>
                  <to>
                    <xdr:col>12</xdr:col>
                    <xdr:colOff>295275</xdr:colOff>
                    <xdr:row>53</xdr:row>
                    <xdr:rowOff>171450</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55</xdr:row>
                    <xdr:rowOff>0</xdr:rowOff>
                  </from>
                  <to>
                    <xdr:col>12</xdr:col>
                    <xdr:colOff>295275</xdr:colOff>
                    <xdr:row>55</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57</xdr:row>
                    <xdr:rowOff>0</xdr:rowOff>
                  </from>
                  <to>
                    <xdr:col>12</xdr:col>
                    <xdr:colOff>295275</xdr:colOff>
                    <xdr:row>57</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59</xdr:row>
                    <xdr:rowOff>0</xdr:rowOff>
                  </from>
                  <to>
                    <xdr:col>12</xdr:col>
                    <xdr:colOff>295275</xdr:colOff>
                    <xdr:row>59</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65</xdr:row>
                    <xdr:rowOff>0</xdr:rowOff>
                  </from>
                  <to>
                    <xdr:col>5</xdr:col>
                    <xdr:colOff>295275</xdr:colOff>
                    <xdr:row>65</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72</xdr:row>
                    <xdr:rowOff>0</xdr:rowOff>
                  </from>
                  <to>
                    <xdr:col>6</xdr:col>
                    <xdr:colOff>295275</xdr:colOff>
                    <xdr:row>72</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72</xdr:row>
                    <xdr:rowOff>0</xdr:rowOff>
                  </from>
                  <to>
                    <xdr:col>9</xdr:col>
                    <xdr:colOff>295275</xdr:colOff>
                    <xdr:row>72</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74</xdr:row>
                    <xdr:rowOff>0</xdr:rowOff>
                  </from>
                  <to>
                    <xdr:col>6</xdr:col>
                    <xdr:colOff>295275</xdr:colOff>
                    <xdr:row>74</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78</xdr:row>
                    <xdr:rowOff>0</xdr:rowOff>
                  </from>
                  <to>
                    <xdr:col>6</xdr:col>
                    <xdr:colOff>295275</xdr:colOff>
                    <xdr:row>78</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82</xdr:row>
                    <xdr:rowOff>0</xdr:rowOff>
                  </from>
                  <to>
                    <xdr:col>6</xdr:col>
                    <xdr:colOff>295275</xdr:colOff>
                    <xdr:row>82</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86</xdr:row>
                    <xdr:rowOff>0</xdr:rowOff>
                  </from>
                  <to>
                    <xdr:col>23</xdr:col>
                    <xdr:colOff>295275</xdr:colOff>
                    <xdr:row>86</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91</xdr:row>
                    <xdr:rowOff>0</xdr:rowOff>
                  </from>
                  <to>
                    <xdr:col>5</xdr:col>
                    <xdr:colOff>295275</xdr:colOff>
                    <xdr:row>91</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52</xdr:row>
                    <xdr:rowOff>0</xdr:rowOff>
                  </from>
                  <to>
                    <xdr:col>32</xdr:col>
                    <xdr:colOff>371475</xdr:colOff>
                    <xdr:row>52</xdr:row>
                    <xdr:rowOff>190500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87</xdr:row>
                    <xdr:rowOff>0</xdr:rowOff>
                  </from>
                  <to>
                    <xdr:col>5</xdr:col>
                    <xdr:colOff>295275</xdr:colOff>
                    <xdr:row>87</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228</xdr:row>
                    <xdr:rowOff>0</xdr:rowOff>
                  </from>
                  <to>
                    <xdr:col>25</xdr:col>
                    <xdr:colOff>371475</xdr:colOff>
                    <xdr:row>228</xdr:row>
                    <xdr:rowOff>200025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235</xdr:row>
                    <xdr:rowOff>19050</xdr:rowOff>
                  </from>
                  <to>
                    <xdr:col>25</xdr:col>
                    <xdr:colOff>485775</xdr:colOff>
                    <xdr:row>236</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228</xdr:row>
                    <xdr:rowOff>0</xdr:rowOff>
                  </from>
                  <to>
                    <xdr:col>25</xdr:col>
                    <xdr:colOff>371475</xdr:colOff>
                    <xdr:row>230</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233</xdr:row>
                    <xdr:rowOff>85725</xdr:rowOff>
                  </from>
                  <to>
                    <xdr:col>25</xdr:col>
                    <xdr:colOff>523875</xdr:colOff>
                    <xdr:row>235</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228</xdr:row>
                    <xdr:rowOff>0</xdr:rowOff>
                  </from>
                  <to>
                    <xdr:col>25</xdr:col>
                    <xdr:colOff>371475</xdr:colOff>
                    <xdr:row>229</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232</xdr:row>
                    <xdr:rowOff>133350</xdr:rowOff>
                  </from>
                  <to>
                    <xdr:col>26</xdr:col>
                    <xdr:colOff>38100</xdr:colOff>
                    <xdr:row>234</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228</xdr:row>
                    <xdr:rowOff>0</xdr:rowOff>
                  </from>
                  <to>
                    <xdr:col>25</xdr:col>
                    <xdr:colOff>371475</xdr:colOff>
                    <xdr:row>229</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231</xdr:row>
                    <xdr:rowOff>66675</xdr:rowOff>
                  </from>
                  <to>
                    <xdr:col>25</xdr:col>
                    <xdr:colOff>457200</xdr:colOff>
                    <xdr:row>233</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228</xdr:row>
                    <xdr:rowOff>0</xdr:rowOff>
                  </from>
                  <to>
                    <xdr:col>25</xdr:col>
                    <xdr:colOff>371475</xdr:colOff>
                    <xdr:row>229</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230</xdr:row>
                    <xdr:rowOff>85725</xdr:rowOff>
                  </from>
                  <to>
                    <xdr:col>25</xdr:col>
                    <xdr:colOff>476250</xdr:colOff>
                    <xdr:row>231</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228</xdr:row>
                    <xdr:rowOff>0</xdr:rowOff>
                  </from>
                  <to>
                    <xdr:col>25</xdr:col>
                    <xdr:colOff>371475</xdr:colOff>
                    <xdr:row>228</xdr:row>
                    <xdr:rowOff>190500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230</xdr:row>
                    <xdr:rowOff>85725</xdr:rowOff>
                  </from>
                  <to>
                    <xdr:col>25</xdr:col>
                    <xdr:colOff>9525</xdr:colOff>
                    <xdr:row>231</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205</xdr:row>
                    <xdr:rowOff>0</xdr:rowOff>
                  </from>
                  <to>
                    <xdr:col>26</xdr:col>
                    <xdr:colOff>371475</xdr:colOff>
                    <xdr:row>206</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207</xdr:row>
                    <xdr:rowOff>85725</xdr:rowOff>
                  </from>
                  <to>
                    <xdr:col>24</xdr:col>
                    <xdr:colOff>438150</xdr:colOff>
                    <xdr:row>208</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206</xdr:row>
                    <xdr:rowOff>133350</xdr:rowOff>
                  </from>
                  <to>
                    <xdr:col>25</xdr:col>
                    <xdr:colOff>476250</xdr:colOff>
                    <xdr:row>208</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209</xdr:row>
                    <xdr:rowOff>0</xdr:rowOff>
                  </from>
                  <to>
                    <xdr:col>26</xdr:col>
                    <xdr:colOff>514350</xdr:colOff>
                    <xdr:row>211</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207</xdr:row>
                    <xdr:rowOff>76200</xdr:rowOff>
                  </from>
                  <to>
                    <xdr:col>26</xdr:col>
                    <xdr:colOff>552450</xdr:colOff>
                    <xdr:row>209</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205</xdr:row>
                    <xdr:rowOff>0</xdr:rowOff>
                  </from>
                  <to>
                    <xdr:col>27</xdr:col>
                    <xdr:colOff>438150</xdr:colOff>
                    <xdr:row>206</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208</xdr:row>
                    <xdr:rowOff>0</xdr:rowOff>
                  </from>
                  <to>
                    <xdr:col>26</xdr:col>
                    <xdr:colOff>552450</xdr:colOff>
                    <xdr:row>209</xdr:row>
                    <xdr:rowOff>190500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208</xdr:row>
                    <xdr:rowOff>0</xdr:rowOff>
                  </from>
                  <to>
                    <xdr:col>25</xdr:col>
                    <xdr:colOff>561975</xdr:colOff>
                    <xdr:row>209</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205</xdr:row>
                    <xdr:rowOff>0</xdr:rowOff>
                  </from>
                  <to>
                    <xdr:col>25</xdr:col>
                    <xdr:colOff>371475</xdr:colOff>
                    <xdr:row>205</xdr:row>
                    <xdr:rowOff>190500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208</xdr:row>
                    <xdr:rowOff>0</xdr:rowOff>
                  </from>
                  <to>
                    <xdr:col>26</xdr:col>
                    <xdr:colOff>542925</xdr:colOff>
                    <xdr:row>209</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52</xdr:row>
                    <xdr:rowOff>190500</xdr:rowOff>
                  </from>
                  <to>
                    <xdr:col>9</xdr:col>
                    <xdr:colOff>0</xdr:colOff>
                    <xdr:row>53</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56" t="s">
        <v>106</v>
      </c>
      <c r="B1" s="556"/>
      <c r="C1" s="556"/>
      <c r="D1" s="556"/>
      <c r="E1" s="556"/>
      <c r="F1" s="556"/>
    </row>
    <row r="2" spans="1:14" ht="18" x14ac:dyDescent="0.25">
      <c r="A2" s="557" t="s">
        <v>107</v>
      </c>
      <c r="B2" s="557"/>
      <c r="C2" s="557"/>
      <c r="D2" s="557"/>
      <c r="E2" s="557"/>
      <c r="F2" s="557"/>
      <c r="I2" s="541" t="s">
        <v>213</v>
      </c>
      <c r="J2" s="541"/>
      <c r="K2" s="541"/>
      <c r="L2" s="541"/>
      <c r="M2" s="541"/>
      <c r="N2" s="541"/>
    </row>
    <row r="3" spans="1:14" x14ac:dyDescent="0.25">
      <c r="A3" s="541" t="s">
        <v>83</v>
      </c>
      <c r="B3" s="541"/>
      <c r="C3" s="541"/>
      <c r="D3" s="541"/>
      <c r="E3" s="541"/>
      <c r="F3" s="541"/>
      <c r="I3" s="542" t="s">
        <v>214</v>
      </c>
      <c r="J3" s="542"/>
      <c r="K3" s="542"/>
      <c r="L3" s="542"/>
      <c r="M3" s="542"/>
      <c r="N3" s="542"/>
    </row>
    <row r="4" spans="1:14" x14ac:dyDescent="0.25">
      <c r="A4" s="543" t="s">
        <v>84</v>
      </c>
      <c r="B4" s="544"/>
      <c r="C4" s="544"/>
      <c r="D4" s="544"/>
      <c r="E4" s="544"/>
      <c r="F4" s="544"/>
      <c r="I4" s="543" t="s">
        <v>215</v>
      </c>
      <c r="J4" s="543"/>
      <c r="K4" s="543"/>
      <c r="L4" s="543"/>
      <c r="M4" s="543"/>
      <c r="N4" s="543"/>
    </row>
    <row r="5" spans="1:14" x14ac:dyDescent="0.25">
      <c r="A5" s="78" t="s">
        <v>79</v>
      </c>
      <c r="B5" s="79"/>
      <c r="C5" s="102">
        <v>0</v>
      </c>
      <c r="D5" s="78" t="s">
        <v>86</v>
      </c>
      <c r="E5" s="79"/>
      <c r="F5" s="80" t="s">
        <v>85</v>
      </c>
      <c r="I5" s="104" t="s">
        <v>216</v>
      </c>
      <c r="J5" s="105"/>
      <c r="K5" s="105"/>
      <c r="L5" s="105"/>
      <c r="M5" s="106"/>
      <c r="N5" s="107"/>
    </row>
    <row r="6" spans="1:14" x14ac:dyDescent="0.25">
      <c r="A6" s="36" t="s">
        <v>80</v>
      </c>
      <c r="B6" s="37"/>
      <c r="C6" s="81">
        <v>5000000</v>
      </c>
      <c r="D6" s="82" t="s">
        <v>87</v>
      </c>
      <c r="E6" s="83"/>
      <c r="F6" s="81">
        <v>500000</v>
      </c>
      <c r="I6" s="36" t="s">
        <v>108</v>
      </c>
      <c r="J6" s="37"/>
      <c r="K6" s="37"/>
      <c r="L6" s="37"/>
      <c r="M6" s="108">
        <f>C15/F12*100</f>
        <v>8400</v>
      </c>
      <c r="N6" s="38" t="s">
        <v>1</v>
      </c>
    </row>
    <row r="7" spans="1:14" x14ac:dyDescent="0.25">
      <c r="A7" s="36" t="s">
        <v>88</v>
      </c>
      <c r="B7" s="37"/>
      <c r="C7" s="81">
        <v>25000000</v>
      </c>
      <c r="D7" s="82" t="s">
        <v>89</v>
      </c>
      <c r="E7" s="83"/>
      <c r="F7" s="81">
        <v>0</v>
      </c>
      <c r="I7" s="36" t="s">
        <v>109</v>
      </c>
      <c r="J7" s="37"/>
      <c r="K7" s="37"/>
      <c r="L7" s="37"/>
      <c r="M7" s="109">
        <f>(C15-S10)/F12*100</f>
        <v>8400</v>
      </c>
      <c r="N7" s="38" t="s">
        <v>1</v>
      </c>
    </row>
    <row r="8" spans="1:14" x14ac:dyDescent="0.25">
      <c r="A8" s="36" t="s">
        <v>90</v>
      </c>
      <c r="B8" s="37"/>
      <c r="C8" s="81">
        <v>2000000</v>
      </c>
      <c r="D8" s="82" t="s">
        <v>91</v>
      </c>
      <c r="E8" s="83"/>
      <c r="F8" s="81">
        <v>0</v>
      </c>
      <c r="I8" s="90" t="s">
        <v>110</v>
      </c>
      <c r="J8" s="91"/>
      <c r="K8" s="91"/>
      <c r="L8" s="91"/>
      <c r="M8" s="36"/>
      <c r="N8" s="38"/>
    </row>
    <row r="9" spans="1:14" x14ac:dyDescent="0.25">
      <c r="A9" s="36" t="s">
        <v>81</v>
      </c>
      <c r="B9" s="37"/>
      <c r="C9" s="81"/>
      <c r="D9" s="82" t="s">
        <v>92</v>
      </c>
      <c r="E9" s="83"/>
      <c r="F9" s="81">
        <v>0</v>
      </c>
      <c r="I9" s="36" t="s">
        <v>111</v>
      </c>
      <c r="J9" s="37"/>
      <c r="K9" s="37"/>
      <c r="L9" s="37"/>
      <c r="M9" s="110">
        <f>F17/F24*100</f>
        <v>0.28469808405066932</v>
      </c>
      <c r="N9" s="38" t="s">
        <v>1</v>
      </c>
    </row>
    <row r="10" spans="1:14" x14ac:dyDescent="0.25">
      <c r="A10" s="36" t="s">
        <v>93</v>
      </c>
      <c r="B10" s="37"/>
      <c r="C10" s="81">
        <v>0</v>
      </c>
      <c r="D10" s="82" t="s">
        <v>94</v>
      </c>
      <c r="E10" s="83"/>
      <c r="F10" s="81">
        <v>0</v>
      </c>
      <c r="I10" s="36" t="s">
        <v>112</v>
      </c>
      <c r="J10" s="37"/>
      <c r="K10" s="37"/>
      <c r="L10" s="37"/>
      <c r="M10" s="110">
        <f>F17/F26*100</f>
        <v>0.28388985507246378</v>
      </c>
      <c r="N10" s="38" t="s">
        <v>1</v>
      </c>
    </row>
    <row r="11" spans="1:14" x14ac:dyDescent="0.25">
      <c r="A11" s="36" t="s">
        <v>95</v>
      </c>
      <c r="B11" s="37"/>
      <c r="C11" s="81">
        <v>0</v>
      </c>
      <c r="D11" s="82"/>
      <c r="E11" s="83"/>
      <c r="F11" s="81"/>
      <c r="I11" s="36" t="s">
        <v>113</v>
      </c>
      <c r="J11" s="37"/>
      <c r="K11" s="37"/>
      <c r="L11" s="37"/>
      <c r="M11" s="111" t="e">
        <f>-F38/F39</f>
        <v>#DIV/0!</v>
      </c>
      <c r="N11" s="38" t="s">
        <v>114</v>
      </c>
    </row>
    <row r="12" spans="1:14" x14ac:dyDescent="0.25">
      <c r="A12" s="36" t="s">
        <v>96</v>
      </c>
      <c r="B12" s="37"/>
      <c r="C12" s="81">
        <v>10000000</v>
      </c>
      <c r="D12" s="84" t="s">
        <v>97</v>
      </c>
      <c r="E12" s="85"/>
      <c r="F12" s="86">
        <f>SUM(F6:F11)</f>
        <v>500000</v>
      </c>
      <c r="I12" s="90" t="s">
        <v>115</v>
      </c>
      <c r="J12" s="91"/>
      <c r="K12" s="91"/>
      <c r="L12" s="91"/>
      <c r="M12" s="36"/>
      <c r="N12" s="38"/>
    </row>
    <row r="13" spans="1:14" x14ac:dyDescent="0.25">
      <c r="A13" s="87" t="s">
        <v>82</v>
      </c>
      <c r="B13" s="88"/>
      <c r="C13" s="89">
        <v>0</v>
      </c>
      <c r="D13" s="82"/>
      <c r="E13" s="83"/>
      <c r="F13" s="81"/>
      <c r="I13" s="36" t="s">
        <v>116</v>
      </c>
      <c r="J13" s="37"/>
      <c r="K13" s="37"/>
      <c r="L13" s="37"/>
      <c r="M13" s="108">
        <f>F35/F33*100</f>
        <v>15</v>
      </c>
      <c r="N13" s="38" t="s">
        <v>1</v>
      </c>
    </row>
    <row r="14" spans="1:14" x14ac:dyDescent="0.25">
      <c r="A14" s="36"/>
      <c r="B14" s="37"/>
      <c r="C14" s="81"/>
      <c r="D14" s="84" t="s">
        <v>98</v>
      </c>
      <c r="E14" s="85"/>
      <c r="F14" s="86">
        <v>87652</v>
      </c>
      <c r="I14" s="36" t="s">
        <v>117</v>
      </c>
      <c r="J14" s="37"/>
      <c r="K14" s="37"/>
      <c r="L14" s="37"/>
      <c r="M14" s="108">
        <f>F42/F33*100</f>
        <v>5.833333333333333</v>
      </c>
      <c r="N14" s="38" t="s">
        <v>1</v>
      </c>
    </row>
    <row r="15" spans="1:14" x14ac:dyDescent="0.25">
      <c r="A15" s="90" t="s">
        <v>99</v>
      </c>
      <c r="B15" s="91"/>
      <c r="C15" s="86">
        <f>SUM(C6:C14)</f>
        <v>42000000</v>
      </c>
      <c r="D15" s="82"/>
      <c r="E15" s="83"/>
      <c r="F15" s="81"/>
      <c r="I15" s="36" t="s">
        <v>118</v>
      </c>
      <c r="J15" s="37"/>
      <c r="K15" s="37"/>
      <c r="L15" s="37"/>
      <c r="M15" s="108">
        <f>F42/F24*100</f>
        <v>6.782539967037243</v>
      </c>
      <c r="N15" s="38" t="s">
        <v>1</v>
      </c>
    </row>
    <row r="16" spans="1:14" x14ac:dyDescent="0.25">
      <c r="A16" s="92"/>
      <c r="B16" s="93"/>
      <c r="C16" s="94"/>
      <c r="D16" s="82"/>
      <c r="E16" s="83"/>
      <c r="F16" s="81"/>
      <c r="I16" s="36" t="s">
        <v>119</v>
      </c>
      <c r="J16" s="37"/>
      <c r="K16" s="37"/>
      <c r="L16" s="37"/>
      <c r="M16" s="108">
        <f>F38/F26*100</f>
        <v>6.7632850241545892</v>
      </c>
      <c r="N16" s="38" t="s">
        <v>1</v>
      </c>
    </row>
    <row r="17" spans="1:14" x14ac:dyDescent="0.25">
      <c r="A17" s="36"/>
      <c r="B17" s="37"/>
      <c r="C17" s="81"/>
      <c r="D17" s="84" t="s">
        <v>100</v>
      </c>
      <c r="E17" s="85"/>
      <c r="F17" s="86">
        <f>SUM(F12:F15)</f>
        <v>587652</v>
      </c>
      <c r="I17" s="90" t="s">
        <v>120</v>
      </c>
      <c r="J17" s="91"/>
      <c r="K17" s="91"/>
      <c r="L17" s="91"/>
      <c r="M17" s="36"/>
      <c r="N17" s="38"/>
    </row>
    <row r="18" spans="1:14" x14ac:dyDescent="0.25">
      <c r="A18" s="36" t="s">
        <v>17</v>
      </c>
      <c r="B18" s="37"/>
      <c r="C18" s="81"/>
      <c r="D18" s="82"/>
      <c r="E18" s="83"/>
      <c r="F18" s="81"/>
      <c r="I18" s="36" t="s">
        <v>121</v>
      </c>
      <c r="J18" s="37"/>
      <c r="K18" s="37"/>
      <c r="L18" s="37"/>
      <c r="M18" s="108" t="e">
        <f>S10/#REF!*365</f>
        <v>#REF!</v>
      </c>
      <c r="N18" s="38" t="s">
        <v>122</v>
      </c>
    </row>
    <row r="19" spans="1:14" x14ac:dyDescent="0.25">
      <c r="A19" s="36" t="s">
        <v>101</v>
      </c>
      <c r="B19" s="37"/>
      <c r="C19" s="81">
        <v>45000000</v>
      </c>
      <c r="D19" s="82" t="s">
        <v>19</v>
      </c>
      <c r="E19" s="83"/>
      <c r="F19" s="81"/>
      <c r="I19" s="39" t="s">
        <v>123</v>
      </c>
      <c r="J19" s="112"/>
      <c r="K19" s="112"/>
      <c r="L19" s="112"/>
      <c r="M19" s="113" t="e">
        <f>#REF!</f>
        <v>#REF!</v>
      </c>
      <c r="N19" s="114" t="s">
        <v>122</v>
      </c>
    </row>
    <row r="20" spans="1:14" x14ac:dyDescent="0.25">
      <c r="A20" s="36" t="s">
        <v>18</v>
      </c>
      <c r="B20" s="37"/>
      <c r="C20" s="81">
        <v>120000000</v>
      </c>
      <c r="D20" s="95" t="s">
        <v>19</v>
      </c>
      <c r="E20" s="83"/>
      <c r="F20" s="81">
        <f>C26-F17-F21-F22</f>
        <v>206412348</v>
      </c>
    </row>
    <row r="21" spans="1:14" x14ac:dyDescent="0.25">
      <c r="A21" s="96" t="s">
        <v>102</v>
      </c>
      <c r="B21" s="37"/>
      <c r="C21" s="81">
        <v>0</v>
      </c>
      <c r="D21" s="82"/>
      <c r="E21" s="83"/>
      <c r="F21" s="81"/>
    </row>
    <row r="22" spans="1:14" x14ac:dyDescent="0.25">
      <c r="A22" s="92" t="s">
        <v>103</v>
      </c>
      <c r="B22" s="93"/>
      <c r="C22" s="94">
        <f>SUM(C19:C21)</f>
        <v>165000000</v>
      </c>
      <c r="D22" s="82"/>
      <c r="E22" s="83"/>
      <c r="F22" s="81"/>
    </row>
    <row r="23" spans="1:14" x14ac:dyDescent="0.25">
      <c r="A23" s="36"/>
      <c r="B23" s="37"/>
      <c r="C23" s="81"/>
      <c r="D23" s="82"/>
      <c r="E23" s="83"/>
      <c r="F23" s="81"/>
    </row>
    <row r="24" spans="1:14" x14ac:dyDescent="0.25">
      <c r="A24" s="90" t="s">
        <v>104</v>
      </c>
      <c r="B24" s="91"/>
      <c r="C24" s="86">
        <v>0</v>
      </c>
      <c r="D24" s="84" t="s">
        <v>19</v>
      </c>
      <c r="E24" s="85"/>
      <c r="F24" s="86">
        <f>SUM(F20:F23)</f>
        <v>206412348</v>
      </c>
    </row>
    <row r="25" spans="1:14" x14ac:dyDescent="0.25">
      <c r="A25" s="36"/>
      <c r="B25" s="37"/>
      <c r="C25" s="81"/>
      <c r="D25" s="82"/>
      <c r="E25" s="83"/>
      <c r="F25" s="81"/>
    </row>
    <row r="26" spans="1:14" ht="15.75" thickBot="1" x14ac:dyDescent="0.3">
      <c r="A26" s="97" t="s">
        <v>20</v>
      </c>
      <c r="B26" s="98"/>
      <c r="C26" s="99">
        <f>C15+C22+C24</f>
        <v>207000000</v>
      </c>
      <c r="D26" s="100" t="s">
        <v>105</v>
      </c>
      <c r="E26" s="101"/>
      <c r="F26" s="99">
        <f>F17+F24</f>
        <v>207000000</v>
      </c>
    </row>
    <row r="27" spans="1:14" ht="15.75" thickTop="1" x14ac:dyDescent="0.25">
      <c r="C27" s="115"/>
      <c r="D27" s="115"/>
      <c r="E27" s="115"/>
      <c r="F27" s="115"/>
    </row>
    <row r="28" spans="1:14" ht="15.75" x14ac:dyDescent="0.25">
      <c r="A28" s="545" t="s">
        <v>106</v>
      </c>
      <c r="B28" s="546"/>
      <c r="C28" s="546"/>
      <c r="D28" s="546"/>
      <c r="E28" s="546"/>
      <c r="F28" s="547"/>
    </row>
    <row r="29" spans="1:14" x14ac:dyDescent="0.25">
      <c r="A29" s="548" t="s">
        <v>124</v>
      </c>
      <c r="B29" s="549"/>
      <c r="C29" s="549"/>
      <c r="D29" s="549"/>
      <c r="E29" s="549"/>
      <c r="F29" s="550"/>
    </row>
    <row r="30" spans="1:14" x14ac:dyDescent="0.25">
      <c r="A30" s="551" t="s">
        <v>125</v>
      </c>
      <c r="B30" s="552"/>
      <c r="C30" s="552"/>
      <c r="D30" s="552"/>
      <c r="E30" s="552"/>
      <c r="F30" s="553"/>
    </row>
    <row r="31" spans="1:14" x14ac:dyDescent="0.25">
      <c r="A31" s="554" t="s">
        <v>126</v>
      </c>
      <c r="B31" s="544"/>
      <c r="C31" s="544"/>
      <c r="D31" s="544"/>
      <c r="E31" s="544"/>
      <c r="F31" s="555"/>
    </row>
    <row r="32" spans="1:14" x14ac:dyDescent="0.25">
      <c r="A32" s="116" t="s">
        <v>127</v>
      </c>
      <c r="B32" s="117"/>
      <c r="C32" s="117"/>
      <c r="D32" s="117"/>
      <c r="E32" s="117"/>
      <c r="F32" s="118"/>
    </row>
    <row r="33" spans="1:8" x14ac:dyDescent="0.25">
      <c r="A33" s="36" t="s">
        <v>128</v>
      </c>
      <c r="B33" s="37"/>
      <c r="C33" s="37"/>
      <c r="D33" s="37"/>
      <c r="E33" s="37"/>
      <c r="F33" s="81">
        <f>G33*H33</f>
        <v>240000000</v>
      </c>
      <c r="G33" s="115">
        <v>20000000</v>
      </c>
      <c r="H33">
        <v>12</v>
      </c>
    </row>
    <row r="34" spans="1:8" x14ac:dyDescent="0.25">
      <c r="A34" s="36" t="s">
        <v>129</v>
      </c>
      <c r="B34" s="37"/>
      <c r="C34" s="37"/>
      <c r="D34" s="37"/>
      <c r="E34" s="37"/>
      <c r="F34" s="81">
        <f>H34*F33</f>
        <v>204000000</v>
      </c>
      <c r="H34" s="119">
        <v>0.85</v>
      </c>
    </row>
    <row r="35" spans="1:8" x14ac:dyDescent="0.25">
      <c r="A35" s="90" t="s">
        <v>16</v>
      </c>
      <c r="B35" s="91"/>
      <c r="C35" s="91"/>
      <c r="D35" s="91"/>
      <c r="E35" s="91"/>
      <c r="F35" s="86">
        <f>F33-F34</f>
        <v>36000000</v>
      </c>
    </row>
    <row r="36" spans="1:8" x14ac:dyDescent="0.25">
      <c r="A36" s="92" t="s">
        <v>130</v>
      </c>
      <c r="B36" s="93"/>
      <c r="C36" s="93"/>
      <c r="D36" s="93"/>
      <c r="E36" s="93"/>
      <c r="F36" s="94"/>
    </row>
    <row r="37" spans="1:8" x14ac:dyDescent="0.25">
      <c r="A37" s="36" t="s">
        <v>131</v>
      </c>
      <c r="B37" s="37"/>
      <c r="C37" s="37"/>
      <c r="D37" s="37"/>
      <c r="E37" s="37"/>
      <c r="F37" s="81">
        <v>22000000</v>
      </c>
    </row>
    <row r="38" spans="1:8" x14ac:dyDescent="0.25">
      <c r="A38" s="90" t="s">
        <v>132</v>
      </c>
      <c r="B38" s="91"/>
      <c r="C38" s="91"/>
      <c r="D38" s="91"/>
      <c r="E38" s="91"/>
      <c r="F38" s="86">
        <f>F35-F37</f>
        <v>14000000</v>
      </c>
    </row>
    <row r="39" spans="1:8" x14ac:dyDescent="0.25">
      <c r="A39" s="36" t="s">
        <v>133</v>
      </c>
      <c r="B39" s="37"/>
      <c r="C39" s="37"/>
      <c r="D39" s="37"/>
      <c r="E39" s="37"/>
      <c r="F39" s="81">
        <v>0</v>
      </c>
    </row>
    <row r="40" spans="1:8" x14ac:dyDescent="0.25">
      <c r="A40" s="90" t="s">
        <v>134</v>
      </c>
      <c r="B40" s="91"/>
      <c r="C40" s="91"/>
      <c r="D40" s="91"/>
      <c r="E40" s="91"/>
      <c r="F40" s="86">
        <f>F38+F39</f>
        <v>14000000</v>
      </c>
    </row>
    <row r="41" spans="1:8" x14ac:dyDescent="0.25">
      <c r="A41" s="120" t="s">
        <v>135</v>
      </c>
      <c r="B41" s="37"/>
      <c r="C41" s="37"/>
      <c r="D41" s="37"/>
      <c r="E41" s="37"/>
      <c r="F41" s="81">
        <v>0</v>
      </c>
      <c r="G41" s="37"/>
    </row>
    <row r="42" spans="1:8" x14ac:dyDescent="0.25">
      <c r="A42" s="121" t="s">
        <v>136</v>
      </c>
      <c r="B42" s="122"/>
      <c r="C42" s="122"/>
      <c r="D42" s="122"/>
      <c r="E42" s="122"/>
      <c r="F42" s="123">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65" t="s">
        <v>320</v>
      </c>
      <c r="C2" s="565"/>
      <c r="D2" s="565"/>
      <c r="E2" s="565"/>
      <c r="F2" s="565"/>
      <c r="G2" s="565"/>
    </row>
    <row r="3" spans="2:17" x14ac:dyDescent="0.25">
      <c r="B3" s="542" t="s">
        <v>321</v>
      </c>
      <c r="C3" s="542"/>
      <c r="D3" s="542"/>
      <c r="E3" s="542"/>
      <c r="F3" s="542"/>
      <c r="G3" s="542"/>
    </row>
    <row r="4" spans="2:17" ht="15.75" thickBot="1" x14ac:dyDescent="0.3">
      <c r="B4" s="549" t="s">
        <v>322</v>
      </c>
      <c r="C4" s="549"/>
      <c r="D4" s="549"/>
      <c r="E4" s="549"/>
      <c r="F4" s="549"/>
      <c r="G4" s="549"/>
    </row>
    <row r="5" spans="2:17" ht="15.75" thickBot="1" x14ac:dyDescent="0.3">
      <c r="B5" s="559" t="s">
        <v>329</v>
      </c>
      <c r="C5" s="560"/>
      <c r="D5" s="560"/>
      <c r="E5" s="561"/>
      <c r="F5" s="563" t="s">
        <v>332</v>
      </c>
      <c r="G5" s="564"/>
    </row>
    <row r="6" spans="2:17" x14ac:dyDescent="0.25">
      <c r="B6" s="266" t="s">
        <v>323</v>
      </c>
      <c r="C6" s="193"/>
      <c r="D6" s="193"/>
      <c r="E6" s="193"/>
      <c r="F6" s="209"/>
      <c r="G6" s="202"/>
    </row>
    <row r="7" spans="2:17" x14ac:dyDescent="0.25">
      <c r="B7" s="195"/>
      <c r="C7" s="193"/>
      <c r="D7" s="193"/>
      <c r="E7" s="193"/>
      <c r="F7" s="209"/>
      <c r="G7" s="202"/>
    </row>
    <row r="8" spans="2:17" x14ac:dyDescent="0.25">
      <c r="B8" s="261"/>
      <c r="C8" s="262"/>
      <c r="D8" s="262"/>
      <c r="E8" s="262"/>
      <c r="F8" s="263"/>
      <c r="G8" s="264"/>
    </row>
    <row r="9" spans="2:17" x14ac:dyDescent="0.25">
      <c r="B9" s="266" t="s">
        <v>324</v>
      </c>
      <c r="C9" s="193"/>
      <c r="D9" s="193"/>
      <c r="E9" s="193"/>
      <c r="F9" s="209"/>
      <c r="G9" s="202"/>
    </row>
    <row r="10" spans="2:17" x14ac:dyDescent="0.25">
      <c r="B10" s="195"/>
      <c r="C10" s="193"/>
      <c r="D10" s="193"/>
      <c r="E10" s="193"/>
      <c r="F10" s="209"/>
      <c r="G10" s="202"/>
      <c r="I10" s="193"/>
      <c r="J10" s="193"/>
      <c r="K10" s="193"/>
      <c r="L10" s="193"/>
      <c r="M10" s="249"/>
      <c r="N10" s="248"/>
      <c r="O10" s="37"/>
      <c r="P10" s="37"/>
      <c r="Q10" s="37"/>
    </row>
    <row r="11" spans="2:17" x14ac:dyDescent="0.25">
      <c r="B11" s="261"/>
      <c r="C11" s="262"/>
      <c r="D11" s="262"/>
      <c r="E11" s="262"/>
      <c r="F11" s="263"/>
      <c r="G11" s="264"/>
      <c r="I11" s="193"/>
      <c r="J11" s="193"/>
      <c r="K11" s="193"/>
      <c r="L11" s="193"/>
      <c r="M11" s="249"/>
      <c r="N11" s="248"/>
      <c r="O11" s="37"/>
      <c r="P11" s="37"/>
      <c r="Q11" s="37"/>
    </row>
    <row r="12" spans="2:17" x14ac:dyDescent="0.25">
      <c r="B12" s="266" t="s">
        <v>328</v>
      </c>
      <c r="C12" s="193"/>
      <c r="D12" s="193"/>
      <c r="E12" s="193"/>
      <c r="F12" s="209"/>
      <c r="G12" s="202"/>
      <c r="I12" s="193"/>
      <c r="J12" s="193"/>
      <c r="K12" s="193"/>
      <c r="L12" s="193"/>
      <c r="M12" s="249"/>
      <c r="N12" s="248"/>
      <c r="O12" s="37"/>
      <c r="P12" s="37"/>
      <c r="Q12" s="37"/>
    </row>
    <row r="13" spans="2:17" x14ac:dyDescent="0.25">
      <c r="B13" s="195"/>
      <c r="C13" s="193"/>
      <c r="D13" s="193"/>
      <c r="E13" s="193"/>
      <c r="F13" s="209"/>
      <c r="G13" s="202"/>
      <c r="I13" s="193"/>
      <c r="J13" s="193"/>
      <c r="K13" s="193"/>
      <c r="L13" s="193"/>
      <c r="M13" s="249"/>
      <c r="N13" s="248"/>
      <c r="O13" s="37"/>
      <c r="P13" s="37"/>
      <c r="Q13" s="37"/>
    </row>
    <row r="14" spans="2:17" x14ac:dyDescent="0.25">
      <c r="B14" s="261"/>
      <c r="C14" s="262"/>
      <c r="D14" s="262"/>
      <c r="E14" s="262"/>
      <c r="F14" s="263"/>
      <c r="G14" s="264"/>
      <c r="I14" s="193"/>
      <c r="J14" s="193"/>
      <c r="K14" s="193"/>
      <c r="L14" s="193"/>
      <c r="M14" s="249"/>
      <c r="N14" s="248"/>
      <c r="O14" s="37"/>
      <c r="P14" s="37"/>
      <c r="Q14" s="37"/>
    </row>
    <row r="15" spans="2:17" x14ac:dyDescent="0.25">
      <c r="B15" s="266" t="s">
        <v>325</v>
      </c>
      <c r="C15" s="193"/>
      <c r="D15" s="193"/>
      <c r="E15" s="193"/>
      <c r="F15" s="209"/>
      <c r="G15" s="202"/>
      <c r="I15" s="250"/>
      <c r="J15" s="37"/>
      <c r="K15" s="37"/>
      <c r="L15" s="37"/>
      <c r="M15" s="251"/>
      <c r="N15" s="248"/>
      <c r="O15" s="37"/>
      <c r="P15" s="37"/>
      <c r="Q15" s="37"/>
    </row>
    <row r="16" spans="2:17" x14ac:dyDescent="0.25">
      <c r="B16" s="195"/>
      <c r="C16" s="193"/>
      <c r="D16" s="193"/>
      <c r="E16" s="193"/>
      <c r="F16" s="209"/>
      <c r="G16" s="202"/>
      <c r="I16" s="562"/>
      <c r="J16" s="562"/>
      <c r="K16" s="562"/>
      <c r="L16" s="562"/>
      <c r="M16" s="255"/>
      <c r="N16" s="256"/>
      <c r="O16" s="252"/>
      <c r="P16" s="257"/>
      <c r="Q16" s="257"/>
    </row>
    <row r="17" spans="2:17" x14ac:dyDescent="0.25">
      <c r="B17" s="261"/>
      <c r="C17" s="262"/>
      <c r="D17" s="262"/>
      <c r="E17" s="262"/>
      <c r="F17" s="263"/>
      <c r="G17" s="264"/>
      <c r="I17" s="562"/>
      <c r="J17" s="562"/>
      <c r="K17" s="562"/>
      <c r="L17" s="562"/>
      <c r="M17" s="558"/>
      <c r="N17" s="558"/>
      <c r="O17" s="257"/>
      <c r="P17" s="257"/>
      <c r="Q17" s="257"/>
    </row>
    <row r="18" spans="2:17" x14ac:dyDescent="0.25">
      <c r="B18" s="266" t="s">
        <v>326</v>
      </c>
      <c r="C18" s="193"/>
      <c r="D18" s="193"/>
      <c r="E18" s="193"/>
      <c r="F18" s="209"/>
      <c r="G18" s="202"/>
      <c r="I18" s="258"/>
      <c r="J18" s="257"/>
      <c r="K18" s="257"/>
      <c r="L18" s="257"/>
      <c r="M18" s="558"/>
      <c r="N18" s="558"/>
      <c r="O18" s="259"/>
      <c r="P18" s="260"/>
      <c r="Q18" s="260"/>
    </row>
    <row r="19" spans="2:17" x14ac:dyDescent="0.25">
      <c r="B19" s="195"/>
      <c r="C19" s="193"/>
      <c r="D19" s="193"/>
      <c r="E19" s="193"/>
      <c r="F19" s="209"/>
      <c r="G19" s="202"/>
      <c r="I19" s="37"/>
      <c r="J19" s="37"/>
      <c r="K19" s="37"/>
      <c r="L19" s="37"/>
      <c r="M19" s="37"/>
      <c r="N19" s="37"/>
      <c r="O19" s="37"/>
      <c r="P19" s="37"/>
      <c r="Q19" s="37"/>
    </row>
    <row r="20" spans="2:17" x14ac:dyDescent="0.25">
      <c r="B20" s="261"/>
      <c r="C20" s="262"/>
      <c r="D20" s="262"/>
      <c r="E20" s="262"/>
      <c r="F20" s="263"/>
      <c r="G20" s="264"/>
      <c r="I20" s="37"/>
      <c r="J20" s="37"/>
      <c r="K20" s="37"/>
      <c r="L20" s="37"/>
      <c r="M20" s="37"/>
      <c r="N20" s="37"/>
      <c r="O20" s="37"/>
      <c r="P20" s="37"/>
      <c r="Q20" s="37"/>
    </row>
    <row r="21" spans="2:17" x14ac:dyDescent="0.25">
      <c r="B21" s="266" t="s">
        <v>330</v>
      </c>
      <c r="C21" s="193"/>
      <c r="D21" s="193"/>
      <c r="E21" s="193"/>
      <c r="F21" s="209"/>
      <c r="G21" s="202"/>
      <c r="I21" s="253"/>
      <c r="J21" s="253"/>
      <c r="K21" s="253"/>
      <c r="L21" s="37"/>
      <c r="M21" s="37"/>
      <c r="N21" s="37"/>
      <c r="O21" s="37"/>
      <c r="P21" s="37"/>
      <c r="Q21" s="37"/>
    </row>
    <row r="22" spans="2:17" x14ac:dyDescent="0.25">
      <c r="B22" s="195"/>
      <c r="C22" s="193"/>
      <c r="D22" s="193"/>
      <c r="E22" s="193"/>
      <c r="F22" s="209"/>
      <c r="G22" s="202"/>
      <c r="I22" s="254"/>
      <c r="J22" s="254"/>
      <c r="K22" s="254"/>
      <c r="L22" s="254"/>
      <c r="M22" s="254"/>
      <c r="N22" s="254"/>
      <c r="O22" s="37"/>
      <c r="P22" s="37"/>
      <c r="Q22" s="37"/>
    </row>
    <row r="23" spans="2:17" x14ac:dyDescent="0.25">
      <c r="B23" s="261"/>
      <c r="C23" s="262"/>
      <c r="D23" s="262"/>
      <c r="E23" s="262"/>
      <c r="F23" s="263"/>
      <c r="G23" s="264"/>
    </row>
    <row r="24" spans="2:17" x14ac:dyDescent="0.25">
      <c r="B24" s="267" t="s">
        <v>327</v>
      </c>
      <c r="C24" s="37"/>
      <c r="D24" s="37"/>
      <c r="E24" s="37"/>
      <c r="F24" s="209"/>
      <c r="G24" s="202"/>
    </row>
    <row r="25" spans="2:17" x14ac:dyDescent="0.25">
      <c r="B25" s="196"/>
      <c r="C25" s="37"/>
      <c r="D25" s="37"/>
      <c r="E25" s="37"/>
      <c r="F25" s="209"/>
      <c r="G25" s="202"/>
    </row>
    <row r="26" spans="2:17" x14ac:dyDescent="0.25">
      <c r="B26" s="261"/>
      <c r="C26" s="265"/>
      <c r="D26" s="265"/>
      <c r="E26" s="265"/>
      <c r="F26" s="263"/>
      <c r="G26" s="264"/>
    </row>
    <row r="27" spans="2:17" x14ac:dyDescent="0.25">
      <c r="B27" s="268" t="s">
        <v>333</v>
      </c>
      <c r="C27" s="37"/>
      <c r="D27" s="37"/>
      <c r="E27" s="37"/>
      <c r="F27" s="209"/>
      <c r="G27" s="202"/>
    </row>
    <row r="28" spans="2:17" x14ac:dyDescent="0.25">
      <c r="B28" s="267" t="s">
        <v>334</v>
      </c>
      <c r="C28" s="37"/>
      <c r="D28" s="37"/>
      <c r="E28" s="37"/>
      <c r="F28" s="209"/>
      <c r="G28" s="202"/>
    </row>
    <row r="29" spans="2:17" x14ac:dyDescent="0.25">
      <c r="B29" s="261"/>
      <c r="C29" s="262"/>
      <c r="D29" s="262"/>
      <c r="E29" s="262"/>
      <c r="F29" s="263"/>
      <c r="G29" s="264"/>
    </row>
    <row r="30" spans="2:17" x14ac:dyDescent="0.25">
      <c r="B30" s="266" t="s">
        <v>331</v>
      </c>
      <c r="C30" s="193"/>
      <c r="D30" s="193"/>
      <c r="E30" s="193"/>
      <c r="F30" s="209"/>
      <c r="G30" s="202"/>
    </row>
    <row r="31" spans="2:17" x14ac:dyDescent="0.25">
      <c r="B31" s="196"/>
      <c r="C31" s="37"/>
      <c r="D31" s="37"/>
      <c r="E31" s="37"/>
      <c r="F31" s="209"/>
      <c r="G31" s="202"/>
    </row>
    <row r="33" spans="2:7" ht="15.75" thickBot="1" x14ac:dyDescent="0.3"/>
    <row r="34" spans="2:7" ht="15.75" thickBot="1" x14ac:dyDescent="0.3">
      <c r="B34" s="559" t="s">
        <v>329</v>
      </c>
      <c r="C34" s="560"/>
      <c r="D34" s="560"/>
      <c r="E34" s="561"/>
      <c r="F34" s="563" t="s">
        <v>332</v>
      </c>
      <c r="G34" s="564"/>
    </row>
    <row r="35" spans="2:7" x14ac:dyDescent="0.25">
      <c r="B35" s="266" t="s">
        <v>335</v>
      </c>
      <c r="C35" s="193"/>
      <c r="D35" s="193"/>
      <c r="E35" s="193"/>
      <c r="F35" s="209"/>
      <c r="G35" s="202"/>
    </row>
    <row r="36" spans="2:7" x14ac:dyDescent="0.25">
      <c r="B36" s="195"/>
      <c r="C36" s="193"/>
      <c r="D36" s="193"/>
      <c r="E36" s="193"/>
      <c r="F36" s="209"/>
      <c r="G36" s="202"/>
    </row>
    <row r="37" spans="2:7" x14ac:dyDescent="0.25">
      <c r="B37" s="261"/>
      <c r="C37" s="262"/>
      <c r="D37" s="262"/>
      <c r="E37" s="262"/>
      <c r="F37" s="263"/>
      <c r="G37" s="264"/>
    </row>
    <row r="38" spans="2:7" x14ac:dyDescent="0.25">
      <c r="B38" s="266" t="s">
        <v>336</v>
      </c>
      <c r="C38" s="193"/>
      <c r="D38" s="193"/>
      <c r="E38" s="193"/>
      <c r="F38" s="209"/>
      <c r="G38" s="202"/>
    </row>
    <row r="39" spans="2:7" x14ac:dyDescent="0.25">
      <c r="B39" s="195"/>
      <c r="C39" s="193"/>
      <c r="D39" s="193"/>
      <c r="E39" s="193"/>
      <c r="F39" s="209"/>
      <c r="G39" s="202"/>
    </row>
    <row r="40" spans="2:7" x14ac:dyDescent="0.25">
      <c r="B40" s="261"/>
      <c r="C40" s="262"/>
      <c r="D40" s="262"/>
      <c r="E40" s="262"/>
      <c r="F40" s="263"/>
      <c r="G40" s="264"/>
    </row>
    <row r="41" spans="2:7" x14ac:dyDescent="0.25">
      <c r="B41" s="266" t="s">
        <v>337</v>
      </c>
      <c r="C41" s="193"/>
      <c r="D41" s="193"/>
      <c r="E41" s="193"/>
      <c r="F41" s="209"/>
      <c r="G41" s="202"/>
    </row>
    <row r="42" spans="2:7" x14ac:dyDescent="0.25">
      <c r="B42" s="195"/>
      <c r="C42" s="193"/>
      <c r="D42" s="193"/>
      <c r="E42" s="193"/>
      <c r="F42" s="209"/>
      <c r="G42" s="202"/>
    </row>
    <row r="43" spans="2:7" x14ac:dyDescent="0.25">
      <c r="B43" s="261"/>
      <c r="C43" s="262"/>
      <c r="D43" s="262"/>
      <c r="E43" s="262"/>
      <c r="F43" s="263"/>
      <c r="G43" s="264"/>
    </row>
    <row r="44" spans="2:7" x14ac:dyDescent="0.25">
      <c r="B44" s="266" t="s">
        <v>338</v>
      </c>
      <c r="C44" s="193"/>
      <c r="D44" s="193"/>
      <c r="E44" s="193"/>
      <c r="F44" s="209"/>
      <c r="G44" s="202"/>
    </row>
    <row r="45" spans="2:7" x14ac:dyDescent="0.25">
      <c r="B45" s="195"/>
      <c r="C45" s="193"/>
      <c r="D45" s="193"/>
      <c r="E45" s="193"/>
      <c r="F45" s="209"/>
      <c r="G45" s="202"/>
    </row>
    <row r="46" spans="2:7" x14ac:dyDescent="0.25">
      <c r="B46" s="261"/>
      <c r="C46" s="262"/>
      <c r="D46" s="262"/>
      <c r="E46" s="262"/>
      <c r="F46" s="263"/>
      <c r="G46" s="264"/>
    </row>
    <row r="47" spans="2:7" x14ac:dyDescent="0.25">
      <c r="B47" s="266" t="s">
        <v>339</v>
      </c>
      <c r="C47" s="193"/>
      <c r="D47" s="193"/>
      <c r="E47" s="193"/>
      <c r="F47" s="209"/>
      <c r="G47" s="202"/>
    </row>
    <row r="48" spans="2:7" x14ac:dyDescent="0.25">
      <c r="B48" s="195"/>
      <c r="C48" s="193"/>
      <c r="D48" s="193"/>
      <c r="E48" s="193"/>
      <c r="F48" s="209"/>
      <c r="G48" s="202"/>
    </row>
    <row r="49" spans="2:7" x14ac:dyDescent="0.25">
      <c r="B49" s="261"/>
      <c r="C49" s="262"/>
      <c r="D49" s="262"/>
      <c r="E49" s="262"/>
      <c r="F49" s="263"/>
      <c r="G49" s="264"/>
    </row>
    <row r="50" spans="2:7" x14ac:dyDescent="0.25">
      <c r="B50" s="266" t="s">
        <v>340</v>
      </c>
      <c r="C50" s="193"/>
      <c r="D50" s="193"/>
      <c r="E50" s="193"/>
      <c r="F50" s="209"/>
      <c r="G50" s="202"/>
    </row>
    <row r="51" spans="2:7" x14ac:dyDescent="0.25">
      <c r="B51" s="195"/>
      <c r="C51" s="193"/>
      <c r="D51" s="193"/>
      <c r="E51" s="193"/>
      <c r="F51" s="209"/>
      <c r="G51" s="202"/>
    </row>
    <row r="52" spans="2:7" x14ac:dyDescent="0.25">
      <c r="B52" s="261"/>
      <c r="C52" s="262"/>
      <c r="D52" s="262"/>
      <c r="E52" s="262"/>
      <c r="F52" s="263"/>
      <c r="G52" s="264"/>
    </row>
    <row r="53" spans="2:7" x14ac:dyDescent="0.25">
      <c r="B53" s="267" t="s">
        <v>341</v>
      </c>
      <c r="C53" s="37"/>
      <c r="D53" s="37"/>
      <c r="E53" s="37"/>
      <c r="F53" s="209"/>
      <c r="G53" s="202"/>
    </row>
    <row r="54" spans="2:7" x14ac:dyDescent="0.25">
      <c r="B54" s="196"/>
      <c r="C54" s="37"/>
      <c r="D54" s="37"/>
      <c r="E54" s="37"/>
      <c r="F54" s="209"/>
      <c r="G54" s="202"/>
    </row>
    <row r="55" spans="2:7" x14ac:dyDescent="0.25">
      <c r="B55" s="261"/>
      <c r="C55" s="265"/>
      <c r="D55" s="265"/>
      <c r="E55" s="265"/>
      <c r="F55" s="263"/>
      <c r="G55" s="264"/>
    </row>
    <row r="56" spans="2:7" x14ac:dyDescent="0.25">
      <c r="B56" s="267" t="s">
        <v>342</v>
      </c>
      <c r="C56" s="37"/>
      <c r="D56" s="37"/>
      <c r="E56" s="37"/>
      <c r="F56" s="209"/>
      <c r="G56" s="202"/>
    </row>
    <row r="57" spans="2:7" x14ac:dyDescent="0.25">
      <c r="B57" s="196"/>
      <c r="C57" s="37"/>
      <c r="D57" s="37"/>
      <c r="E57" s="37"/>
      <c r="F57" s="209"/>
      <c r="G57" s="202"/>
    </row>
  </sheetData>
  <mergeCells count="11">
    <mergeCell ref="B34:E34"/>
    <mergeCell ref="F34:G34"/>
    <mergeCell ref="B2:G2"/>
    <mergeCell ref="B3:G3"/>
    <mergeCell ref="B4:G4"/>
    <mergeCell ref="F5:G5"/>
    <mergeCell ref="M18:N18"/>
    <mergeCell ref="B5:E5"/>
    <mergeCell ref="I16:L16"/>
    <mergeCell ref="I17:L17"/>
    <mergeCell ref="M17:N17"/>
  </mergeCells>
  <pageMargins left="0.7" right="0.7" top="0.75" bottom="0.75" header="0.3" footer="0.3"/>
  <pageSetup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65" t="s">
        <v>219</v>
      </c>
      <c r="C2" s="565"/>
      <c r="D2" s="565"/>
      <c r="E2" s="565"/>
      <c r="F2" s="565"/>
      <c r="G2" s="565"/>
    </row>
    <row r="3" spans="2:14" x14ac:dyDescent="0.25">
      <c r="B3" s="542" t="s">
        <v>222</v>
      </c>
      <c r="C3" s="542"/>
      <c r="D3" s="542"/>
      <c r="E3" s="542"/>
      <c r="F3" s="542"/>
      <c r="G3" s="542"/>
    </row>
    <row r="4" spans="2:14" ht="15.75" thickBot="1" x14ac:dyDescent="0.3">
      <c r="B4" s="549" t="s">
        <v>215</v>
      </c>
      <c r="C4" s="549"/>
      <c r="D4" s="549"/>
      <c r="E4" s="549"/>
      <c r="F4" s="549"/>
      <c r="G4" s="549"/>
    </row>
    <row r="5" spans="2:14" ht="15.75" thickBot="1" x14ac:dyDescent="0.3">
      <c r="B5" s="559" t="s">
        <v>216</v>
      </c>
      <c r="C5" s="560"/>
      <c r="D5" s="560"/>
      <c r="E5" s="561"/>
      <c r="F5" s="563" t="s">
        <v>217</v>
      </c>
      <c r="G5" s="564"/>
      <c r="I5" s="559" t="s">
        <v>218</v>
      </c>
      <c r="J5" s="560"/>
      <c r="K5" s="560"/>
      <c r="L5" s="561"/>
      <c r="M5" s="563" t="s">
        <v>217</v>
      </c>
      <c r="N5" s="564"/>
    </row>
    <row r="6" spans="2:14" x14ac:dyDescent="0.25">
      <c r="B6" s="195" t="s">
        <v>223</v>
      </c>
      <c r="C6" s="193"/>
      <c r="D6" s="193"/>
      <c r="E6" s="193"/>
      <c r="F6" s="209">
        <v>80</v>
      </c>
      <c r="G6" s="202" t="s">
        <v>1</v>
      </c>
      <c r="I6" s="195" t="s">
        <v>245</v>
      </c>
      <c r="J6" s="193"/>
      <c r="K6" s="193"/>
      <c r="L6" s="193"/>
      <c r="M6" s="108">
        <v>80</v>
      </c>
      <c r="N6" s="202" t="s">
        <v>1</v>
      </c>
    </row>
    <row r="7" spans="2:14" x14ac:dyDescent="0.25">
      <c r="B7" s="195" t="s">
        <v>224</v>
      </c>
      <c r="C7" s="193"/>
      <c r="D7" s="193"/>
      <c r="E7" s="193"/>
      <c r="F7" s="209">
        <v>50</v>
      </c>
      <c r="G7" s="202" t="s">
        <v>1</v>
      </c>
      <c r="I7" s="195" t="s">
        <v>246</v>
      </c>
      <c r="J7" s="193"/>
      <c r="K7" s="193"/>
      <c r="L7" s="193"/>
      <c r="M7" s="108">
        <v>50</v>
      </c>
      <c r="N7" s="202" t="s">
        <v>1</v>
      </c>
    </row>
    <row r="8" spans="2:14" x14ac:dyDescent="0.25">
      <c r="B8" s="195" t="s">
        <v>225</v>
      </c>
      <c r="C8" s="193"/>
      <c r="D8" s="193"/>
      <c r="E8" s="193"/>
      <c r="F8" s="209">
        <v>40</v>
      </c>
      <c r="G8" s="202" t="s">
        <v>1</v>
      </c>
      <c r="I8" s="195" t="s">
        <v>247</v>
      </c>
      <c r="J8" s="193"/>
      <c r="K8" s="193"/>
      <c r="L8" s="193"/>
      <c r="M8" s="108">
        <v>30</v>
      </c>
      <c r="N8" s="202" t="s">
        <v>1</v>
      </c>
    </row>
    <row r="9" spans="2:14" x14ac:dyDescent="0.25">
      <c r="B9" s="195" t="s">
        <v>226</v>
      </c>
      <c r="C9" s="193"/>
      <c r="D9" s="193"/>
      <c r="E9" s="193"/>
      <c r="F9" s="209">
        <v>30</v>
      </c>
      <c r="G9" s="202" t="s">
        <v>1</v>
      </c>
      <c r="I9" s="195" t="s">
        <v>248</v>
      </c>
      <c r="J9" s="193"/>
      <c r="K9" s="193"/>
      <c r="L9" s="193"/>
      <c r="M9" s="108">
        <v>25</v>
      </c>
      <c r="N9" s="202" t="s">
        <v>1</v>
      </c>
    </row>
    <row r="10" spans="2:14" x14ac:dyDescent="0.25">
      <c r="B10" s="195" t="s">
        <v>227</v>
      </c>
      <c r="C10" s="193"/>
      <c r="D10" s="193"/>
      <c r="E10" s="193"/>
      <c r="F10" s="209">
        <v>10</v>
      </c>
      <c r="G10" s="202" t="s">
        <v>1</v>
      </c>
      <c r="I10" s="195" t="s">
        <v>249</v>
      </c>
      <c r="J10" s="193"/>
      <c r="K10" s="193"/>
      <c r="L10" s="193"/>
      <c r="M10" s="108">
        <v>20</v>
      </c>
      <c r="N10" s="202" t="s">
        <v>1</v>
      </c>
    </row>
    <row r="11" spans="2:14" x14ac:dyDescent="0.25">
      <c r="B11" s="210" t="s">
        <v>229</v>
      </c>
      <c r="C11" s="211"/>
      <c r="D11" s="211"/>
      <c r="E11" s="211"/>
      <c r="F11" s="212">
        <v>50</v>
      </c>
      <c r="G11" s="213" t="s">
        <v>1</v>
      </c>
      <c r="I11" s="195" t="s">
        <v>250</v>
      </c>
      <c r="J11" s="193"/>
      <c r="K11" s="193"/>
      <c r="L11" s="193"/>
      <c r="M11" s="108">
        <v>15</v>
      </c>
      <c r="N11" s="202" t="s">
        <v>1</v>
      </c>
    </row>
    <row r="12" spans="2:14" ht="15.75" thickBot="1" x14ac:dyDescent="0.3">
      <c r="B12" s="210" t="s">
        <v>230</v>
      </c>
      <c r="C12" s="211"/>
      <c r="D12" s="211"/>
      <c r="E12" s="211"/>
      <c r="F12" s="212">
        <v>40</v>
      </c>
      <c r="G12" s="213" t="s">
        <v>1</v>
      </c>
      <c r="I12" s="214" t="s">
        <v>244</v>
      </c>
      <c r="J12" s="215"/>
      <c r="K12" s="215"/>
      <c r="L12" s="215"/>
      <c r="M12" s="199">
        <v>10</v>
      </c>
      <c r="N12" s="203" t="s">
        <v>1</v>
      </c>
    </row>
    <row r="13" spans="2:14" ht="15.75" thickBot="1" x14ac:dyDescent="0.3">
      <c r="B13" s="210" t="s">
        <v>231</v>
      </c>
      <c r="C13" s="211"/>
      <c r="D13" s="211"/>
      <c r="E13" s="211"/>
      <c r="F13" s="212">
        <v>30</v>
      </c>
      <c r="G13" s="213" t="s">
        <v>1</v>
      </c>
      <c r="I13" s="193"/>
      <c r="J13" s="193"/>
      <c r="K13" s="193"/>
      <c r="L13" s="193"/>
      <c r="M13" s="194"/>
      <c r="N13" s="192"/>
    </row>
    <row r="14" spans="2:14" ht="15.75" thickBot="1" x14ac:dyDescent="0.3">
      <c r="B14" s="210" t="s">
        <v>232</v>
      </c>
      <c r="C14" s="211"/>
      <c r="D14" s="211"/>
      <c r="E14" s="211"/>
      <c r="F14" s="212">
        <v>20</v>
      </c>
      <c r="G14" s="213" t="s">
        <v>1</v>
      </c>
      <c r="I14" s="559" t="s">
        <v>251</v>
      </c>
      <c r="J14" s="560"/>
      <c r="K14" s="560"/>
      <c r="L14" s="560"/>
      <c r="M14" s="563" t="s">
        <v>217</v>
      </c>
      <c r="N14" s="564"/>
    </row>
    <row r="15" spans="2:14" ht="15.75" thickBot="1" x14ac:dyDescent="0.3">
      <c r="B15" s="210" t="s">
        <v>228</v>
      </c>
      <c r="C15" s="211"/>
      <c r="D15" s="211"/>
      <c r="E15" s="211"/>
      <c r="F15" s="212">
        <v>10</v>
      </c>
      <c r="G15" s="213" t="s">
        <v>1</v>
      </c>
      <c r="I15" s="195" t="s">
        <v>252</v>
      </c>
      <c r="J15" s="193"/>
      <c r="K15" s="193"/>
      <c r="L15" s="193"/>
      <c r="M15" s="108">
        <v>80</v>
      </c>
      <c r="N15" s="202" t="s">
        <v>1</v>
      </c>
    </row>
    <row r="16" spans="2:14" ht="15.75" thickBot="1" x14ac:dyDescent="0.3">
      <c r="B16" s="559" t="s">
        <v>233</v>
      </c>
      <c r="C16" s="560"/>
      <c r="D16" s="560"/>
      <c r="E16" s="561"/>
      <c r="F16" s="563" t="s">
        <v>217</v>
      </c>
      <c r="G16" s="564"/>
      <c r="I16" s="195" t="s">
        <v>253</v>
      </c>
      <c r="J16" s="193"/>
      <c r="K16" s="193"/>
      <c r="L16" s="193"/>
      <c r="M16" s="108">
        <v>65</v>
      </c>
      <c r="N16" s="202" t="s">
        <v>1</v>
      </c>
    </row>
    <row r="17" spans="2:14" x14ac:dyDescent="0.25">
      <c r="B17" s="195" t="s">
        <v>234</v>
      </c>
      <c r="C17" s="193"/>
      <c r="D17" s="193"/>
      <c r="E17" s="193"/>
      <c r="F17" s="108">
        <v>80</v>
      </c>
      <c r="G17" s="202" t="s">
        <v>1</v>
      </c>
      <c r="I17" s="195" t="s">
        <v>254</v>
      </c>
      <c r="J17" s="193"/>
      <c r="K17" s="193"/>
      <c r="L17" s="193"/>
      <c r="M17" s="108">
        <v>60</v>
      </c>
      <c r="N17" s="202" t="s">
        <v>1</v>
      </c>
    </row>
    <row r="18" spans="2:14" x14ac:dyDescent="0.25">
      <c r="B18" s="195" t="s">
        <v>235</v>
      </c>
      <c r="C18" s="193"/>
      <c r="D18" s="193"/>
      <c r="E18" s="193"/>
      <c r="F18" s="108">
        <v>65</v>
      </c>
      <c r="G18" s="202" t="s">
        <v>1</v>
      </c>
      <c r="I18" s="195" t="s">
        <v>255</v>
      </c>
      <c r="J18" s="193"/>
      <c r="K18" s="193"/>
      <c r="L18" s="193"/>
      <c r="M18" s="108">
        <v>50</v>
      </c>
      <c r="N18" s="202" t="s">
        <v>1</v>
      </c>
    </row>
    <row r="19" spans="2:14" x14ac:dyDescent="0.25">
      <c r="B19" s="195" t="s">
        <v>236</v>
      </c>
      <c r="C19" s="193"/>
      <c r="D19" s="193"/>
      <c r="E19" s="193"/>
      <c r="F19" s="108">
        <v>60</v>
      </c>
      <c r="G19" s="202" t="s">
        <v>1</v>
      </c>
      <c r="I19" s="195" t="s">
        <v>256</v>
      </c>
      <c r="J19" s="193"/>
      <c r="K19" s="193"/>
      <c r="L19" s="193"/>
      <c r="M19" s="108">
        <v>25</v>
      </c>
      <c r="N19" s="202" t="s">
        <v>1</v>
      </c>
    </row>
    <row r="20" spans="2:14" x14ac:dyDescent="0.25">
      <c r="B20" s="195" t="s">
        <v>237</v>
      </c>
      <c r="C20" s="193"/>
      <c r="D20" s="193"/>
      <c r="E20" s="193"/>
      <c r="F20" s="108">
        <v>50</v>
      </c>
      <c r="G20" s="202" t="s">
        <v>1</v>
      </c>
      <c r="I20" s="195" t="s">
        <v>257</v>
      </c>
      <c r="J20" s="193"/>
      <c r="K20" s="193"/>
      <c r="L20" s="193"/>
      <c r="M20" s="108">
        <v>10</v>
      </c>
      <c r="N20" s="202" t="s">
        <v>1</v>
      </c>
    </row>
    <row r="21" spans="2:14" x14ac:dyDescent="0.25">
      <c r="B21" s="195" t="s">
        <v>238</v>
      </c>
      <c r="C21" s="193"/>
      <c r="D21" s="193"/>
      <c r="E21" s="193"/>
      <c r="F21" s="108">
        <v>45</v>
      </c>
      <c r="G21" s="202" t="s">
        <v>1</v>
      </c>
      <c r="I21" s="195" t="s">
        <v>258</v>
      </c>
      <c r="J21" s="193"/>
      <c r="K21" s="193"/>
      <c r="L21" s="193"/>
      <c r="M21" s="108">
        <v>50</v>
      </c>
      <c r="N21" s="202" t="s">
        <v>1</v>
      </c>
    </row>
    <row r="22" spans="2:14" x14ac:dyDescent="0.25">
      <c r="B22" s="195" t="s">
        <v>239</v>
      </c>
      <c r="C22" s="193"/>
      <c r="D22" s="193"/>
      <c r="E22" s="193"/>
      <c r="F22" s="108">
        <v>40</v>
      </c>
      <c r="G22" s="202" t="s">
        <v>1</v>
      </c>
      <c r="I22" s="196" t="s">
        <v>259</v>
      </c>
      <c r="J22" s="37"/>
      <c r="K22" s="37"/>
      <c r="L22" s="37"/>
      <c r="M22" s="216">
        <v>30</v>
      </c>
      <c r="N22" s="202" t="s">
        <v>1</v>
      </c>
    </row>
    <row r="23" spans="2:14" ht="15.75" thickBot="1" x14ac:dyDescent="0.3">
      <c r="B23" s="195" t="s">
        <v>240</v>
      </c>
      <c r="C23" s="193"/>
      <c r="D23" s="193"/>
      <c r="E23" s="193"/>
      <c r="F23" s="108">
        <v>35</v>
      </c>
      <c r="G23" s="202" t="s">
        <v>1</v>
      </c>
      <c r="I23" s="197" t="s">
        <v>260</v>
      </c>
      <c r="J23" s="198"/>
      <c r="K23" s="198"/>
      <c r="L23" s="198"/>
      <c r="M23" s="217">
        <v>10</v>
      </c>
      <c r="N23" s="203" t="s">
        <v>1</v>
      </c>
    </row>
    <row r="24" spans="2:14" ht="15.75" thickBot="1" x14ac:dyDescent="0.3">
      <c r="B24" s="195" t="s">
        <v>241</v>
      </c>
      <c r="C24" s="193"/>
      <c r="D24" s="193"/>
      <c r="E24" s="193"/>
      <c r="F24" s="108">
        <v>30</v>
      </c>
      <c r="G24" s="202" t="s">
        <v>1</v>
      </c>
    </row>
    <row r="25" spans="2:14" ht="15.75" thickBot="1" x14ac:dyDescent="0.3">
      <c r="B25" s="195" t="s">
        <v>242</v>
      </c>
      <c r="C25" s="193"/>
      <c r="D25" s="193"/>
      <c r="E25" s="193"/>
      <c r="F25" s="108">
        <v>25</v>
      </c>
      <c r="G25" s="202" t="s">
        <v>1</v>
      </c>
      <c r="I25" s="559" t="s">
        <v>261</v>
      </c>
      <c r="J25" s="560"/>
      <c r="K25" s="560"/>
      <c r="L25" s="560"/>
      <c r="M25" s="563" t="s">
        <v>217</v>
      </c>
      <c r="N25" s="564"/>
    </row>
    <row r="26" spans="2:14" x14ac:dyDescent="0.25">
      <c r="B26" s="195" t="s">
        <v>243</v>
      </c>
      <c r="C26" s="193"/>
      <c r="D26" s="193"/>
      <c r="E26" s="193"/>
      <c r="F26" s="108">
        <v>20</v>
      </c>
      <c r="G26" s="202" t="s">
        <v>1</v>
      </c>
      <c r="I26" s="195" t="s">
        <v>262</v>
      </c>
      <c r="J26" s="193"/>
      <c r="K26" s="193"/>
      <c r="L26" s="193"/>
      <c r="M26" s="108">
        <v>80</v>
      </c>
      <c r="N26" s="202" t="s">
        <v>1</v>
      </c>
    </row>
    <row r="27" spans="2:14" x14ac:dyDescent="0.25">
      <c r="B27" s="195" t="s">
        <v>244</v>
      </c>
      <c r="C27" s="193"/>
      <c r="D27" s="193"/>
      <c r="E27" s="193"/>
      <c r="F27" s="108">
        <v>10</v>
      </c>
      <c r="G27" s="202" t="s">
        <v>1</v>
      </c>
      <c r="I27" s="195" t="s">
        <v>263</v>
      </c>
      <c r="J27" s="193"/>
      <c r="K27" s="193"/>
      <c r="L27" s="193"/>
      <c r="M27" s="108">
        <v>65</v>
      </c>
      <c r="N27" s="202" t="s">
        <v>1</v>
      </c>
    </row>
    <row r="28" spans="2:14" x14ac:dyDescent="0.25">
      <c r="I28" s="195" t="s">
        <v>264</v>
      </c>
      <c r="J28" s="193"/>
      <c r="K28" s="193"/>
      <c r="L28" s="193"/>
      <c r="M28" s="108">
        <v>60</v>
      </c>
      <c r="N28" s="202" t="s">
        <v>1</v>
      </c>
    </row>
    <row r="29" spans="2:14" x14ac:dyDescent="0.25">
      <c r="B29" s="220" t="s">
        <v>278</v>
      </c>
      <c r="C29" s="218"/>
      <c r="I29" s="195" t="s">
        <v>265</v>
      </c>
      <c r="J29" s="193"/>
      <c r="K29" s="193"/>
      <c r="L29" s="193"/>
      <c r="M29" s="108">
        <v>50</v>
      </c>
      <c r="N29" s="202" t="s">
        <v>1</v>
      </c>
    </row>
    <row r="30" spans="2:14" x14ac:dyDescent="0.25">
      <c r="B30" s="221" t="s">
        <v>279</v>
      </c>
      <c r="C30" s="219"/>
      <c r="D30" s="219"/>
      <c r="E30" s="219"/>
      <c r="I30" s="195" t="s">
        <v>266</v>
      </c>
      <c r="J30" s="193"/>
      <c r="K30" s="193"/>
      <c r="L30" s="193"/>
      <c r="M30" s="108">
        <v>25</v>
      </c>
      <c r="N30" s="202" t="s">
        <v>1</v>
      </c>
    </row>
    <row r="31" spans="2:14" x14ac:dyDescent="0.25">
      <c r="B31" s="221" t="s">
        <v>280</v>
      </c>
      <c r="C31" s="219"/>
      <c r="D31" s="219"/>
      <c r="E31" s="219"/>
      <c r="I31" s="195" t="s">
        <v>267</v>
      </c>
      <c r="J31" s="193"/>
      <c r="K31" s="193"/>
      <c r="L31" s="193"/>
      <c r="M31" s="108">
        <v>10</v>
      </c>
      <c r="N31" s="202" t="s">
        <v>1</v>
      </c>
    </row>
    <row r="32" spans="2:14" x14ac:dyDescent="0.25">
      <c r="I32" s="195" t="s">
        <v>268</v>
      </c>
      <c r="J32" s="193"/>
      <c r="K32" s="193"/>
      <c r="L32" s="193"/>
      <c r="M32" s="108">
        <v>10</v>
      </c>
      <c r="N32" s="202" t="s">
        <v>1</v>
      </c>
    </row>
    <row r="33" spans="2:14" x14ac:dyDescent="0.25">
      <c r="I33" s="196" t="s">
        <v>269</v>
      </c>
      <c r="J33" s="37"/>
      <c r="K33" s="37"/>
      <c r="L33" s="37"/>
      <c r="M33" s="216"/>
      <c r="N33" s="202"/>
    </row>
    <row r="34" spans="2:14" x14ac:dyDescent="0.25">
      <c r="I34" s="196" t="s">
        <v>270</v>
      </c>
      <c r="J34" s="37"/>
      <c r="K34" s="37"/>
      <c r="L34" s="37"/>
      <c r="M34" s="216">
        <v>25</v>
      </c>
      <c r="N34" s="202" t="s">
        <v>1</v>
      </c>
    </row>
    <row r="35" spans="2:14" x14ac:dyDescent="0.25">
      <c r="I35" s="196" t="s">
        <v>271</v>
      </c>
      <c r="J35" s="37"/>
      <c r="K35" s="37"/>
      <c r="L35" s="37"/>
      <c r="M35" s="216">
        <v>20</v>
      </c>
      <c r="N35" s="202" t="s">
        <v>1</v>
      </c>
    </row>
    <row r="36" spans="2:14" x14ac:dyDescent="0.25">
      <c r="I36" s="196" t="s">
        <v>272</v>
      </c>
      <c r="J36" s="37"/>
      <c r="K36" s="37"/>
      <c r="L36" s="37"/>
      <c r="M36" s="216">
        <v>15</v>
      </c>
      <c r="N36" s="202" t="s">
        <v>1</v>
      </c>
    </row>
    <row r="37" spans="2:14" x14ac:dyDescent="0.25">
      <c r="I37" s="196" t="s">
        <v>273</v>
      </c>
      <c r="J37" s="37"/>
      <c r="K37" s="37"/>
      <c r="L37" s="37"/>
      <c r="M37" s="216">
        <v>15</v>
      </c>
      <c r="N37" s="202" t="s">
        <v>1</v>
      </c>
    </row>
    <row r="38" spans="2:14" ht="15.75" thickBot="1" x14ac:dyDescent="0.3">
      <c r="I38" s="197" t="s">
        <v>274</v>
      </c>
      <c r="J38" s="198"/>
      <c r="K38" s="198"/>
      <c r="L38" s="198"/>
      <c r="M38" s="217">
        <v>10</v>
      </c>
      <c r="N38" s="203" t="s">
        <v>1</v>
      </c>
    </row>
    <row r="39" spans="2:14" ht="15.75" thickBot="1" x14ac:dyDescent="0.3"/>
    <row r="40" spans="2:14" ht="15.75" thickBot="1" x14ac:dyDescent="0.3">
      <c r="B40" s="559" t="s">
        <v>220</v>
      </c>
      <c r="C40" s="560"/>
      <c r="D40" s="560"/>
      <c r="E40" s="560"/>
      <c r="F40" s="563" t="s">
        <v>217</v>
      </c>
      <c r="G40" s="564"/>
    </row>
    <row r="41" spans="2:14" x14ac:dyDescent="0.25">
      <c r="B41" s="195" t="s">
        <v>216</v>
      </c>
      <c r="C41" s="193"/>
      <c r="D41" s="193"/>
      <c r="E41" s="193"/>
      <c r="F41" s="109">
        <v>80</v>
      </c>
      <c r="G41" s="202" t="s">
        <v>1</v>
      </c>
    </row>
    <row r="42" spans="2:14" x14ac:dyDescent="0.25">
      <c r="B42" s="195" t="s">
        <v>233</v>
      </c>
      <c r="C42" s="193"/>
      <c r="D42" s="193"/>
      <c r="E42" s="193"/>
      <c r="F42" s="109">
        <v>40</v>
      </c>
      <c r="G42" s="202" t="s">
        <v>1</v>
      </c>
    </row>
    <row r="43" spans="2:14" x14ac:dyDescent="0.25">
      <c r="B43" s="195" t="s">
        <v>218</v>
      </c>
      <c r="C43" s="193"/>
      <c r="D43" s="193"/>
      <c r="E43" s="193"/>
      <c r="F43" s="109">
        <v>70</v>
      </c>
      <c r="G43" s="202" t="s">
        <v>1</v>
      </c>
    </row>
    <row r="44" spans="2:14" x14ac:dyDescent="0.25">
      <c r="B44" s="196" t="s">
        <v>251</v>
      </c>
      <c r="C44" s="37"/>
      <c r="D44" s="37"/>
      <c r="E44" s="37"/>
      <c r="F44" s="200">
        <v>50</v>
      </c>
      <c r="G44" s="202" t="s">
        <v>1</v>
      </c>
    </row>
    <row r="45" spans="2:14" ht="15.75" thickBot="1" x14ac:dyDescent="0.3">
      <c r="B45" s="197" t="s">
        <v>261</v>
      </c>
      <c r="C45" s="198"/>
      <c r="D45" s="198"/>
      <c r="E45" s="198"/>
      <c r="F45" s="201">
        <v>80</v>
      </c>
      <c r="G45" s="203" t="s">
        <v>1</v>
      </c>
    </row>
    <row r="46" spans="2:14" ht="15.75" thickBot="1" x14ac:dyDescent="0.3">
      <c r="B46" s="568" t="s">
        <v>26</v>
      </c>
      <c r="C46" s="569"/>
      <c r="D46" s="569"/>
      <c r="E46" s="570"/>
      <c r="F46" s="204">
        <f>SUM(F41:F45)/5</f>
        <v>64</v>
      </c>
      <c r="G46" s="205" t="s">
        <v>1</v>
      </c>
    </row>
    <row r="47" spans="2:14" ht="15.75" thickBot="1" x14ac:dyDescent="0.3">
      <c r="B47" s="568" t="s">
        <v>275</v>
      </c>
      <c r="C47" s="569"/>
      <c r="D47" s="569"/>
      <c r="E47" s="569"/>
      <c r="F47" s="571">
        <v>500000000</v>
      </c>
      <c r="G47" s="572"/>
    </row>
    <row r="48" spans="2:14" ht="15.75" thickBot="1" x14ac:dyDescent="0.3">
      <c r="B48" s="206" t="s">
        <v>276</v>
      </c>
      <c r="F48" s="566">
        <f>F47*F46/100</f>
        <v>320000000</v>
      </c>
      <c r="G48" s="567"/>
      <c r="H48" s="207" t="s">
        <v>221</v>
      </c>
      <c r="I48" s="208"/>
      <c r="J48" s="208"/>
    </row>
  </sheetData>
  <mergeCells count="19">
    <mergeCell ref="F48:G48"/>
    <mergeCell ref="B40:E40"/>
    <mergeCell ref="F40:G40"/>
    <mergeCell ref="B46:E46"/>
    <mergeCell ref="B47:E47"/>
    <mergeCell ref="F47:G47"/>
    <mergeCell ref="I5:L5"/>
    <mergeCell ref="M5:N5"/>
    <mergeCell ref="I14:L14"/>
    <mergeCell ref="M14:N14"/>
    <mergeCell ref="I25:L25"/>
    <mergeCell ref="M25:N25"/>
    <mergeCell ref="B5:E5"/>
    <mergeCell ref="F5:G5"/>
    <mergeCell ref="B16:E16"/>
    <mergeCell ref="F16:G16"/>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2026-07-31T03:29:37Z</dcterms:modified>
</cp:coreProperties>
</file>