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345" windowWidth="14805" windowHeight="7770" activeTab="1"/>
  </bookViews>
  <sheets>
    <sheet name="Sheet2" sheetId="2" r:id="rId1"/>
    <sheet name="Sheet1" sheetId="3" r:id="rId2"/>
    <sheet name="Sheet3" sheetId="4" r:id="rId3"/>
  </sheets>
  <definedNames>
    <definedName name="_xlnm.Print_Area" localSheetId="1">Sheet1!$A$1:$J$204</definedName>
    <definedName name="_xlnm.Print_Area" localSheetId="0">Sheet2!$A$1:$O$216</definedName>
  </definedNames>
  <calcPr calcId="144525"/>
</workbook>
</file>

<file path=xl/calcChain.xml><?xml version="1.0" encoding="utf-8"?>
<calcChain xmlns="http://schemas.openxmlformats.org/spreadsheetml/2006/main">
  <c r="D167" i="3" l="1"/>
  <c r="G119" i="3" l="1"/>
  <c r="I119" i="3"/>
  <c r="H80" i="3" l="1"/>
  <c r="H81" i="3" s="1"/>
  <c r="C80" i="3"/>
  <c r="C81" i="3" s="1"/>
  <c r="H124" i="3" l="1"/>
  <c r="H126" i="3" s="1"/>
  <c r="E119" i="3"/>
  <c r="H128" i="3" l="1"/>
  <c r="B149" i="3" l="1"/>
  <c r="L167" i="2" l="1"/>
  <c r="C146" i="2" s="1"/>
  <c r="J145" i="2" s="1"/>
  <c r="C145" i="2"/>
  <c r="H140" i="3"/>
  <c r="H131" i="3" l="1"/>
  <c r="H142" i="3" l="1"/>
  <c r="H143" i="3" s="1"/>
  <c r="B148" i="3" s="1"/>
  <c r="G148" i="3" s="1"/>
  <c r="L100" i="2"/>
  <c r="I100" i="2"/>
  <c r="G100" i="2"/>
  <c r="L56" i="2"/>
  <c r="L57" i="2" s="1"/>
  <c r="L111" i="2" s="1"/>
  <c r="L65" i="2"/>
  <c r="L123" i="2"/>
  <c r="L133" i="2"/>
  <c r="L135" i="2" s="1"/>
  <c r="L165" i="2"/>
  <c r="L166" i="2"/>
  <c r="L116" i="2" l="1"/>
  <c r="L124" i="2" s="1"/>
  <c r="L138" i="2" s="1"/>
  <c r="L139" i="2" s="1"/>
  <c r="L140" i="2" s="1"/>
  <c r="E64" i="2"/>
  <c r="E65" i="2" s="1"/>
  <c r="E56" i="2"/>
  <c r="E57" i="2" s="1"/>
  <c r="L131" i="2" l="1"/>
  <c r="E172" i="2"/>
  <c r="K166" i="2" l="1"/>
  <c r="K149" i="2"/>
  <c r="K167" i="2"/>
  <c r="L149" i="2" l="1"/>
  <c r="G197" i="2"/>
</calcChain>
</file>

<file path=xl/sharedStrings.xml><?xml version="1.0" encoding="utf-8"?>
<sst xmlns="http://schemas.openxmlformats.org/spreadsheetml/2006/main" count="230" uniqueCount="187">
  <si>
    <t>SUKU BUNGA</t>
  </si>
  <si>
    <t>%</t>
  </si>
  <si>
    <t>√</t>
  </si>
  <si>
    <t>Margin Keuntungan</t>
  </si>
  <si>
    <t xml:space="preserve"> *Wajib di isi untuk usaha dagang</t>
  </si>
  <si>
    <t>Credit Analyst,</t>
  </si>
  <si>
    <t>BIAYA HIDUP, PENDIDIKAN DLL</t>
  </si>
  <si>
    <t>Mengetahui,</t>
  </si>
  <si>
    <t>LSR</t>
  </si>
  <si>
    <t>MAX PH</t>
  </si>
  <si>
    <t>Pembelian per bln (HPP)</t>
  </si>
  <si>
    <t>TENOR (bln)</t>
  </si>
  <si>
    <t>X</t>
  </si>
  <si>
    <t>Debitur Baru</t>
  </si>
  <si>
    <t>Menikah</t>
  </si>
  <si>
    <t>Debitur Ro</t>
  </si>
  <si>
    <t>ANALISA CALON DEBITUR</t>
  </si>
  <si>
    <t>Dagang</t>
  </si>
  <si>
    <t>Jasa</t>
  </si>
  <si>
    <t xml:space="preserve">Bidang usaha : </t>
  </si>
  <si>
    <t xml:space="preserve">Fasilitas permohonan kredit ini diajukan oleh debitur dengan tujuan : </t>
  </si>
  <si>
    <t>KONSUMTIF</t>
  </si>
  <si>
    <t xml:space="preserve">MODAL KERJA, terhitung </t>
  </si>
  <si>
    <t>dari total kebutuhan modal kerjanya (maks 80%)</t>
  </si>
  <si>
    <t>PLAFON</t>
  </si>
  <si>
    <t>ANGSURAN</t>
  </si>
  <si>
    <t>TOTAL PLAFON &amp; ANGSURAN</t>
  </si>
  <si>
    <t>FASILITAS</t>
  </si>
  <si>
    <t>BANK</t>
  </si>
  <si>
    <t>TOTAL BIAYA BIAYA</t>
  </si>
  <si>
    <t>APPROVAL &amp; DISSAPROVAL BOX (Keterangan ACC / Reject )</t>
  </si>
  <si>
    <t xml:space="preserve">HASIL KESIMPULAN SURVEY &amp; ANALISA : </t>
  </si>
  <si>
    <t xml:space="preserve">OMZET I (PENDAPATAN) </t>
  </si>
  <si>
    <t>LABA KOTOR I</t>
  </si>
  <si>
    <t>LABA KOTOR II</t>
  </si>
  <si>
    <t>TOTAL OMZET</t>
  </si>
  <si>
    <t xml:space="preserve">OPERASIONAL USAHA/Lain-lain </t>
  </si>
  <si>
    <t>ANALISA KARAKTER (Karakter &amp; Pengenalan calon debitur)</t>
  </si>
  <si>
    <t xml:space="preserve">SLIK CHECKING </t>
  </si>
  <si>
    <t>QUANTITY (KUANTITATIF) - CAPACITY</t>
  </si>
  <si>
    <t>DSR - DEBT SERVICE RATIO (EBITDA/KEWAJIBAN)X1%</t>
  </si>
  <si>
    <t>POSITIVE POINTS</t>
  </si>
  <si>
    <t>NEGATIVE POINTS</t>
  </si>
  <si>
    <t xml:space="preserve"> ** Pendapatan bersih - Living Cost</t>
  </si>
  <si>
    <t xml:space="preserve">Karyawan </t>
  </si>
  <si>
    <t xml:space="preserve"> **Total angsuran bank + Next angsuran yang akan disetujui</t>
  </si>
  <si>
    <t>Nett Income Debitur setelah kredit di approved</t>
  </si>
  <si>
    <t>Arief Rakhman</t>
  </si>
  <si>
    <t>TOTAL BIAYA OPERASIONAL</t>
  </si>
  <si>
    <t>Pendapatan Sebelum dipotong Operasional</t>
  </si>
  <si>
    <t>Pendapatan Bersih Setelah dipotong Operasional</t>
  </si>
  <si>
    <t>KEMAMPUAN BAYAR ANGSURAN DEBITUR</t>
  </si>
  <si>
    <t>Tanggal Kunjungan</t>
  </si>
  <si>
    <t>&gt;  Record bekerja sudah Lama</t>
  </si>
  <si>
    <t>Angsuran / bulan</t>
  </si>
  <si>
    <t>Rekomendasi Plafon &amp; Angsuran Di BPR CF</t>
  </si>
  <si>
    <t>KOLEK</t>
  </si>
  <si>
    <t>KETERANGAN AGUNAN &amp; NILAI JAMINAN</t>
  </si>
  <si>
    <t>TAKSASI / OTR</t>
  </si>
  <si>
    <t xml:space="preserve">Pendapatan Tambahan Lainya : </t>
  </si>
  <si>
    <t>Bulan</t>
  </si>
  <si>
    <t>Disc RO / Promo :</t>
  </si>
  <si>
    <t>LAYAK : resiko MENENGAH</t>
  </si>
  <si>
    <t>MODAL KERJA / MODAL  OPERASIONAL USAHA</t>
  </si>
  <si>
    <t>Kepala Kantor Pusat</t>
  </si>
  <si>
    <t>INVESTASI  / KONSUMTIF</t>
  </si>
  <si>
    <t>Living Cost ( Biaya Hidup, Pendidikan Dll )</t>
  </si>
  <si>
    <t>&gt; Persaingan usaha cukup kompetitif</t>
  </si>
  <si>
    <t xml:space="preserve">&gt; </t>
  </si>
  <si>
    <t xml:space="preserve">&gt;  </t>
  </si>
  <si>
    <t>&gt; Cuaca bisa mengurangi omset</t>
  </si>
  <si>
    <t>&gt;  Record bekerja/usaha sudah cukup lama</t>
  </si>
  <si>
    <t>&gt;  Slik pemohon di tempat lain lancar</t>
  </si>
  <si>
    <t>Edi Sucipto</t>
  </si>
  <si>
    <t>KREDIT</t>
  </si>
  <si>
    <t>DEBET</t>
  </si>
  <si>
    <t>Rata - rata tiap bulan</t>
  </si>
  <si>
    <t>Rata - rata tiap bln</t>
  </si>
  <si>
    <t>Tujuan pengajuan kredit :  Penambahan modal usaha</t>
  </si>
  <si>
    <t>XXXX</t>
  </si>
  <si>
    <t>PLAFON  /  BAKI DEBET</t>
  </si>
  <si>
    <t>ANGSURAN BANK / Lembaga Pembiayaan</t>
  </si>
  <si>
    <t>TIDAK LAYAK RESIKO TINGGI</t>
  </si>
  <si>
    <t xml:space="preserve">Pengajuan pinjaman sebesar </t>
  </si>
  <si>
    <t>&gt; Tidak ada rekapan pendaparan</t>
  </si>
  <si>
    <t>HAERUDIN</t>
  </si>
  <si>
    <t>DUSUN 02 CUKUKUL RT/RW 17/04 DESA LEBAK MEKAR KEC GREGED</t>
  </si>
  <si>
    <t>OKT</t>
  </si>
  <si>
    <r>
      <t xml:space="preserve">Pada saat OTS kami mendapatkan info bahwa pemohon merupakan warga desa setempat, alamat sesuai KTP. Pada saat kunjungan bertemu langsung dengan pemohon,istri dan disaksikan kedu orang tua istri, cukup kooperatif dalam menyampaikan informasi tentang usaha / pekerjaan yang dijalani, pemohon juga menyampaikan dengan cukup detail terkait kebutuhan yang diajukan, Bi Cheking / Slik pemohon ditempat lain laporan terkahir cukup baik dengan kategori KOLEK 1 ( Lancar ). </t>
    </r>
    <r>
      <rPr>
        <b/>
        <sz val="11"/>
        <color theme="1"/>
        <rFont val="Calibri"/>
        <family val="2"/>
        <scheme val="minor"/>
      </rPr>
      <t xml:space="preserve"> </t>
    </r>
    <r>
      <rPr>
        <sz val="11"/>
        <color theme="1"/>
        <rFont val="Calibri"/>
        <family val="2"/>
        <scheme val="minor"/>
      </rPr>
      <t>Dari cek lingkungan warga sekitar rumah mengenal pemohon cukup baik, tidak sedang bermasalah dengan hukum pidana maupun perdata dan info dari cek lingkungan  cukup mendukung. Pekerjaan / Usaha Pemohon adalah Jus Buah " Mustika " dan berdagang buah buahan, usaha lebih dari 10th, sebelumnya di Jakarta. Aset yang pemoho sa,paikam antara lain 1 rumah, 1 mobil dan 1 motor.</t>
    </r>
  </si>
  <si>
    <t>JENIS USAHA / PEKERJAAN : Jus Buah dan dagang buah buahan</t>
  </si>
  <si>
    <t>Keseharian pemohon berdagang di wilayah Lebakwangi-Kuningan, strategis pinggir jalan raya. Buah yang diperjual belikan antara lain salak, jeruk, apel, mangga, anggur, pear semangka, dari jus antara lain jus alpukat, mangga, apel, jeruk dll, untuk administrasi keuangan minim tidak ada catatan maupn laporan, pemohon hanya menyampaikan omset secara lisan, menurut pemohon omset harian rata rata 800-1.2Jt/hr.</t>
  </si>
  <si>
    <t>Laporan terakhir KOLEK 1 ( Lancar ) dan saat ini sudah tidak ada fasilitas pinjaman</t>
  </si>
  <si>
    <t>&gt; Omset penjualan berdasarkan pengakuan pemohon, 800rb x 28hr</t>
  </si>
  <si>
    <t>Jaminan A/n : Orang lain, kondisi mobil terlihat baik layak pakai</t>
  </si>
  <si>
    <t>antara Mansur sebagi penjual dan Haerudin sebagai pembeli dengn harga 81 Jt bermaterai 6.000</t>
  </si>
  <si>
    <t>terlampir kwitansi jual beli mobil tersebut pada tanggal 1 Maret 2019 di Cirebon, telah terjadi akad jual beli</t>
  </si>
  <si>
    <t xml:space="preserve"> </t>
  </si>
  <si>
    <t>Cirebon,  08 - OKT - 2025</t>
  </si>
  <si>
    <t xml:space="preserve">1 Unit Mobil Mitsubihisi T120SS Pik Up Tahun 2016 ( E - 8045 - YI </t>
  </si>
  <si>
    <t>ANALISA KREDIT</t>
  </si>
  <si>
    <t>Nama Debitur</t>
  </si>
  <si>
    <t>Alamat</t>
  </si>
  <si>
    <t>Pekerjaan / Usaha</t>
  </si>
  <si>
    <t>Status</t>
  </si>
  <si>
    <t>Tujuan Kredit</t>
  </si>
  <si>
    <t>PENGENALAN DEBITUR DAN RINGKASAN USAHA / PEKERJAAN</t>
  </si>
  <si>
    <t>INFORMASI SLIK</t>
  </si>
  <si>
    <t>Bank</t>
  </si>
  <si>
    <t>Fasilitas</t>
  </si>
  <si>
    <t>Kolek</t>
  </si>
  <si>
    <t>Angsuran</t>
  </si>
  <si>
    <t>Plafond / Baki Debet</t>
  </si>
  <si>
    <t>Total Plafond dan Angsuran</t>
  </si>
  <si>
    <t>OMSET PENDAPATAN</t>
  </si>
  <si>
    <t>Margin</t>
  </si>
  <si>
    <t>Laba Kotor 1</t>
  </si>
  <si>
    <t>PENDAPATAN LAINYA</t>
  </si>
  <si>
    <t>Laba Kotor 2</t>
  </si>
  <si>
    <t>Living Cost ( Biaya hidup sehari hari, Pendidikan dll )</t>
  </si>
  <si>
    <t>PENGELUARAN</t>
  </si>
  <si>
    <t>Total biaya operasional</t>
  </si>
  <si>
    <t>DSR - Debt Service Ratio ( Rasio kemampuan bayar debitur sesuai ketentuan SOP )</t>
  </si>
  <si>
    <t>KETERANGAN JAMINAN DAN  NILAI AGUNAN</t>
  </si>
  <si>
    <t>Disc RO / Promo</t>
  </si>
  <si>
    <t>Plafon pengajuan</t>
  </si>
  <si>
    <t>Jangka Waktu</t>
  </si>
  <si>
    <t>AO dan SPV</t>
  </si>
  <si>
    <t>PERHITUNGAN LABA DAN OMSET</t>
  </si>
  <si>
    <t>Total pendapatan dari 2 laba kotor &gt;&gt;</t>
  </si>
  <si>
    <t>Total pendapatan bersih dari 2 laba kotor dikurangi biaya biaya &gt;&gt;</t>
  </si>
  <si>
    <t>Kantor Cabang</t>
  </si>
  <si>
    <t xml:space="preserve">  Angsuran yang wajib dibayarkan tiap bulan</t>
  </si>
  <si>
    <t>Total</t>
  </si>
  <si>
    <t>Keterangan lain</t>
  </si>
  <si>
    <t>Kantor Pusat : Jalan Karanggetas No 142 - Cirebon ( 0231 - 248400-248600 )</t>
  </si>
  <si>
    <t>: Menikah</t>
  </si>
  <si>
    <t>Nama : Putrri Nabila Rahman</t>
  </si>
  <si>
    <t>Mapel :</t>
  </si>
  <si>
    <t>Kelas  :</t>
  </si>
  <si>
    <t xml:space="preserve">            </t>
  </si>
  <si>
    <t>: Debitur Repeat Order - Lancar</t>
  </si>
  <si>
    <t xml:space="preserve">                     </t>
  </si>
  <si>
    <t>.</t>
  </si>
  <si>
    <t>Plafond maximal kredit</t>
  </si>
  <si>
    <t>Legalitas agunan</t>
  </si>
  <si>
    <t>NILAI AGUNAN</t>
  </si>
  <si>
    <t>Batas Maximal Pinjaman ( Ltv )</t>
  </si>
  <si>
    <t>Dianalisa oleh,</t>
  </si>
  <si>
    <t>Objek agunan</t>
  </si>
  <si>
    <t>KONS/INVS</t>
  </si>
  <si>
    <t>Total Kredit</t>
  </si>
  <si>
    <t>MK</t>
  </si>
  <si>
    <t>BCF*</t>
  </si>
  <si>
    <t>Diketahui oleh,</t>
  </si>
  <si>
    <t>Manager Bisnis</t>
  </si>
  <si>
    <t>Hendra Gunawan</t>
  </si>
  <si>
    <t>* TERKAIT</t>
  </si>
  <si>
    <t>Nilai Likuidasi</t>
  </si>
  <si>
    <t>&gt; Base on laporan rekapan setoran</t>
  </si>
  <si>
    <t xml:space="preserve">      </t>
  </si>
  <si>
    <t>: MUHADI</t>
  </si>
  <si>
    <t>: Gang Anak Tiri Rt/Rw 08/02 Desa Tenajar Kec Kertasmaya Kab Indramayu</t>
  </si>
  <si>
    <t>: Jasa angkutan, jual beli beras, mitra Bulog</t>
  </si>
  <si>
    <t>: Kredit Produktif - KAMU ( Stanby Loan )</t>
  </si>
  <si>
    <t>: 24 Bulan</t>
  </si>
  <si>
    <t>: Zaenal - Abdul Jabar</t>
  </si>
  <si>
    <t>: Jatibarang</t>
  </si>
  <si>
    <t xml:space="preserve">rekapan  Bank BRI 016501002184569 periode April - Juni 2026 </t>
  </si>
  <si>
    <t>DEBET/KELUAR</t>
  </si>
  <si>
    <t>KREDIT/MASUK</t>
  </si>
  <si>
    <t>JANUARI</t>
  </si>
  <si>
    <t>FEBRUARI</t>
  </si>
  <si>
    <t>MARET</t>
  </si>
  <si>
    <t>APRIL</t>
  </si>
  <si>
    <t>MEI</t>
  </si>
  <si>
    <t>JUNI</t>
  </si>
  <si>
    <t>Total Debet</t>
  </si>
  <si>
    <t>Rata-rata/3bln</t>
  </si>
  <si>
    <t>DIPO</t>
  </si>
  <si>
    <t>ACC</t>
  </si>
  <si>
    <t>MANDIRI</t>
  </si>
  <si>
    <t>&gt; Biaya opersional usaha, maintenance dll</t>
  </si>
  <si>
    <t>&gt; Karyawan ( based on customer stated )</t>
  </si>
  <si>
    <t>&gt; Pendapatan angkutan ( terlampir rekapan pendapatan )</t>
  </si>
  <si>
    <t>1 Unit Mobil Mitsibishi FE74HDV Tahun 2018 / E 9555 DP / KUNING</t>
  </si>
  <si>
    <t>An Koperasi Warga Angkutan Cirebon ( Kwatron )</t>
  </si>
  <si>
    <t>Cirebon, 14 JULI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</si>
</sst>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00_-;\-* #,##0.00_-;_-* &quot;-&quot;??_-;_-@_-"/>
    <numFmt numFmtId="165" formatCode="_([$Rp-421]* #,##0_);_([$Rp-421]* \(#,##0\);_([$Rp-421]* &quot;-&quot;_);_(@_)"/>
    <numFmt numFmtId="166" formatCode="_(* #,##0_);_(* \(#,##0\);_(* &quot;-&quot;??_);_(@_)"/>
    <numFmt numFmtId="167" formatCode="_(* #,##0.0_);_(* \(#,##0.0\);_(* &quot;-&quot;??_);_(@_)"/>
    <numFmt numFmtId="168" formatCode="_-* #,##0_-;\-* #,##0_-;_-* &quot;-&quot;??_-;_-@_-"/>
    <numFmt numFmtId="169" formatCode="0.0"/>
    <numFmt numFmtId="170" formatCode="_-[$Rp-421]* #,##0_ ;_-[$Rp-421]* \-#,##0\ ;_-[$Rp-421]* &quot;-&quot;_ ;_-@_ "/>
    <numFmt numFmtId="171" formatCode="_-[$Rp-421]* #,##0_-;\-[$Rp-421]* #,##0_-;_-[$Rp-421]* &quot;-&quot;_-;_-@_-"/>
  </numFmts>
  <fonts count="63">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i/>
      <u/>
      <sz val="10"/>
      <color theme="1"/>
      <name val="Calibri"/>
      <family val="2"/>
      <scheme val="minor"/>
    </font>
    <font>
      <b/>
      <i/>
      <sz val="14"/>
      <name val="Calibri"/>
      <family val="2"/>
      <scheme val="minor"/>
    </font>
    <font>
      <sz val="10"/>
      <color theme="1"/>
      <name val="Calibri"/>
      <family val="2"/>
      <scheme val="minor"/>
    </font>
    <font>
      <b/>
      <sz val="16"/>
      <color theme="1"/>
      <name val="Calibri"/>
      <family val="2"/>
      <scheme val="minor"/>
    </font>
    <font>
      <b/>
      <i/>
      <sz val="11"/>
      <color theme="1"/>
      <name val="Calibri"/>
      <family val="2"/>
      <scheme val="minor"/>
    </font>
    <font>
      <b/>
      <u/>
      <sz val="11"/>
      <color theme="1"/>
      <name val="Calibri"/>
      <family val="2"/>
      <scheme val="minor"/>
    </font>
    <font>
      <b/>
      <sz val="14"/>
      <color theme="1"/>
      <name val="Calibri"/>
      <family val="2"/>
      <scheme val="minor"/>
    </font>
    <font>
      <sz val="14"/>
      <color theme="1"/>
      <name val="Calibri"/>
      <family val="2"/>
    </font>
    <font>
      <sz val="12"/>
      <color theme="1"/>
      <name val="Calibri"/>
      <family val="2"/>
      <scheme val="minor"/>
    </font>
    <font>
      <i/>
      <u/>
      <sz val="11"/>
      <color theme="1"/>
      <name val="Calibri"/>
      <family val="2"/>
      <scheme val="minor"/>
    </font>
    <font>
      <sz val="11"/>
      <color theme="1"/>
      <name val="Britannic Bold"/>
      <family val="2"/>
    </font>
    <font>
      <sz val="12"/>
      <color theme="1"/>
      <name val="Britannic Bold"/>
      <family val="2"/>
    </font>
    <font>
      <b/>
      <i/>
      <u/>
      <sz val="11"/>
      <color theme="1"/>
      <name val="Calibri"/>
      <family val="2"/>
      <scheme val="minor"/>
    </font>
    <font>
      <sz val="8"/>
      <color theme="1"/>
      <name val="Calibri"/>
      <family val="2"/>
      <scheme val="minor"/>
    </font>
    <font>
      <sz val="11"/>
      <color theme="1"/>
      <name val="Calibri"/>
      <family val="2"/>
    </font>
    <font>
      <b/>
      <sz val="16"/>
      <color rgb="FFFF0000"/>
      <name val="Calibri"/>
      <family val="2"/>
      <scheme val="minor"/>
    </font>
    <font>
      <b/>
      <sz val="11"/>
      <color theme="1"/>
      <name val="Cambria"/>
      <family val="1"/>
      <scheme val="major"/>
    </font>
    <font>
      <b/>
      <sz val="10"/>
      <color theme="1"/>
      <name val="Calibri"/>
      <family val="2"/>
      <scheme val="minor"/>
    </font>
    <font>
      <b/>
      <i/>
      <sz val="12"/>
      <color rgb="FFFF0000"/>
      <name val="Calibri"/>
      <family val="2"/>
      <scheme val="minor"/>
    </font>
    <font>
      <b/>
      <sz val="14"/>
      <name val="Calibri"/>
      <family val="2"/>
      <scheme val="minor"/>
    </font>
    <font>
      <b/>
      <i/>
      <sz val="12"/>
      <name val="Calibri"/>
      <family val="2"/>
      <scheme val="minor"/>
    </font>
    <font>
      <b/>
      <sz val="12"/>
      <color theme="1"/>
      <name val="David"/>
      <family val="2"/>
      <charset val="177"/>
    </font>
    <font>
      <b/>
      <sz val="11"/>
      <color theme="1"/>
      <name val="Aharoni"/>
      <charset val="177"/>
    </font>
    <font>
      <b/>
      <sz val="11"/>
      <name val="Calibri"/>
      <family val="2"/>
      <scheme val="minor"/>
    </font>
    <font>
      <u/>
      <sz val="11"/>
      <color theme="1"/>
      <name val="Calibri"/>
      <family val="2"/>
      <scheme val="minor"/>
    </font>
    <font>
      <b/>
      <sz val="14"/>
      <color rgb="FFFF0000"/>
      <name val="Calibri"/>
      <family val="2"/>
      <scheme val="minor"/>
    </font>
    <font>
      <i/>
      <sz val="12"/>
      <color theme="1"/>
      <name val="Calibri"/>
      <family val="2"/>
      <scheme val="minor"/>
    </font>
    <font>
      <sz val="11"/>
      <color theme="1"/>
      <name val="Times New Roman"/>
      <family val="1"/>
    </font>
    <font>
      <sz val="12"/>
      <color rgb="FFFF0000"/>
      <name val="Cambria"/>
      <family val="1"/>
      <scheme val="major"/>
    </font>
    <font>
      <sz val="11"/>
      <color rgb="FFFF0000"/>
      <name val="Cambria"/>
      <family val="1"/>
      <scheme val="major"/>
    </font>
    <font>
      <i/>
      <sz val="11"/>
      <name val="Calibri"/>
      <family val="2"/>
      <scheme val="minor"/>
    </font>
    <font>
      <i/>
      <sz val="10"/>
      <name val="Calibri"/>
      <family val="2"/>
      <scheme val="minor"/>
    </font>
    <font>
      <sz val="11"/>
      <color theme="1"/>
      <name val="Cambria"/>
      <family val="1"/>
      <scheme val="major"/>
    </font>
    <font>
      <b/>
      <sz val="12"/>
      <color theme="1"/>
      <name val="Cambria"/>
      <family val="1"/>
      <scheme val="major"/>
    </font>
    <font>
      <i/>
      <sz val="11"/>
      <color theme="1"/>
      <name val="Cambria"/>
      <family val="1"/>
      <scheme val="major"/>
    </font>
    <font>
      <b/>
      <i/>
      <sz val="12"/>
      <color theme="1"/>
      <name val="Cambria"/>
      <family val="1"/>
      <scheme val="major"/>
    </font>
    <font>
      <b/>
      <i/>
      <sz val="11"/>
      <color theme="1"/>
      <name val="Cambria"/>
      <family val="1"/>
      <scheme val="major"/>
    </font>
    <font>
      <sz val="12"/>
      <color theme="1"/>
      <name val="Cambria"/>
      <family val="1"/>
      <scheme val="major"/>
    </font>
    <font>
      <b/>
      <sz val="14"/>
      <color theme="1"/>
      <name val="Cambria"/>
      <family val="1"/>
      <scheme val="major"/>
    </font>
    <font>
      <b/>
      <sz val="14"/>
      <name val="Cambria"/>
      <family val="1"/>
      <scheme val="major"/>
    </font>
    <font>
      <sz val="10"/>
      <name val="Calibri"/>
      <family val="2"/>
      <scheme val="minor"/>
    </font>
    <font>
      <sz val="12"/>
      <name val="Calibri"/>
      <family val="2"/>
      <scheme val="minor"/>
    </font>
    <font>
      <b/>
      <u/>
      <sz val="12"/>
      <color theme="1"/>
      <name val="Cambria"/>
      <family val="1"/>
      <scheme val="major"/>
    </font>
    <font>
      <i/>
      <sz val="10"/>
      <color theme="1"/>
      <name val="Cambria"/>
      <family val="1"/>
      <scheme val="major"/>
    </font>
    <font>
      <b/>
      <sz val="11"/>
      <color rgb="FFFF0000"/>
      <name val="Cambria"/>
      <family val="1"/>
      <scheme val="major"/>
    </font>
    <font>
      <sz val="11"/>
      <name val="Cambria"/>
      <family val="1"/>
      <scheme val="major"/>
    </font>
    <font>
      <i/>
      <sz val="9"/>
      <color theme="1"/>
      <name val="Cambria"/>
      <family val="1"/>
      <scheme val="major"/>
    </font>
    <font>
      <b/>
      <sz val="10"/>
      <color theme="1"/>
      <name val="Cambria"/>
      <family val="1"/>
      <scheme val="major"/>
    </font>
    <font>
      <sz val="10"/>
      <name val="Cambria"/>
      <family val="1"/>
      <scheme val="major"/>
    </font>
    <font>
      <sz val="11"/>
      <color theme="4" tint="-0.249977111117893"/>
      <name val="Cambria"/>
      <family val="1"/>
      <scheme val="major"/>
    </font>
    <font>
      <i/>
      <sz val="9"/>
      <color theme="4" tint="-0.249977111117893"/>
      <name val="Cambria"/>
      <family val="1"/>
      <scheme val="major"/>
    </font>
  </fonts>
  <fills count="23">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8E886"/>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CCECFF"/>
        <bgColor indexed="64"/>
      </patternFill>
    </fill>
    <fill>
      <patternFill patternType="solid">
        <fgColor rgb="FFFFFFCC"/>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990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FFC000"/>
        <bgColor indexed="64"/>
      </patternFill>
    </fill>
    <fill>
      <patternFill patternType="solid">
        <fgColor theme="1" tint="0.34998626667073579"/>
        <bgColor indexed="64"/>
      </patternFill>
    </fill>
    <fill>
      <patternFill patternType="solid">
        <fgColor theme="6" tint="0.79998168889431442"/>
        <bgColor indexed="64"/>
      </patternFill>
    </fill>
    <fill>
      <patternFill patternType="solid">
        <fgColor rgb="FFFFFF99"/>
        <bgColor indexed="64"/>
      </patternFill>
    </fill>
    <fill>
      <patternFill patternType="solid">
        <fgColor rgb="FF92D050"/>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cellStyleXfs>
  <cellXfs count="455">
    <xf numFmtId="0" fontId="0" fillId="0" borderId="0" xfId="0"/>
    <xf numFmtId="165" fontId="0" fillId="0" borderId="0" xfId="1" applyNumberFormat="1" applyFont="1" applyFill="1" applyBorder="1" applyAlignment="1">
      <alignment vertical="center"/>
    </xf>
    <xf numFmtId="0" fontId="6" fillId="0" borderId="0" xfId="0" applyFont="1" applyFill="1" applyBorder="1" applyAlignment="1">
      <alignment vertical="center"/>
    </xf>
    <xf numFmtId="0" fontId="7" fillId="0" borderId="12" xfId="0" applyFont="1" applyFill="1" applyBorder="1" applyAlignment="1">
      <alignment horizontal="center"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0" fillId="0" borderId="5"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6" fillId="0" borderId="0" xfId="0" applyFont="1" applyBorder="1" applyAlignment="1">
      <alignment vertical="center"/>
    </xf>
    <xf numFmtId="0" fontId="8" fillId="0" borderId="0" xfId="0" applyFont="1" applyFill="1" applyBorder="1" applyAlignment="1">
      <alignment vertical="center"/>
    </xf>
    <xf numFmtId="0" fontId="0" fillId="0" borderId="7" xfId="0" applyBorder="1" applyAlignment="1">
      <alignment vertical="center"/>
    </xf>
    <xf numFmtId="164"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6"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17" fillId="0" borderId="0" xfId="0" applyFont="1" applyFill="1" applyBorder="1" applyAlignment="1">
      <alignment vertical="center"/>
    </xf>
    <xf numFmtId="0" fontId="8" fillId="0" borderId="0" xfId="0" applyFont="1" applyFill="1" applyBorder="1" applyAlignment="1">
      <alignment horizontal="left" vertical="center"/>
    </xf>
    <xf numFmtId="0" fontId="19" fillId="0" borderId="12" xfId="0" applyFont="1" applyFill="1" applyBorder="1" applyAlignment="1">
      <alignment horizontal="center" vertical="center"/>
    </xf>
    <xf numFmtId="0" fontId="0" fillId="0" borderId="0" xfId="0" applyFont="1" applyFill="1" applyBorder="1" applyAlignment="1">
      <alignment vertical="center"/>
    </xf>
    <xf numFmtId="164" fontId="11" fillId="0" borderId="0" xfId="3" applyFont="1" applyFill="1" applyBorder="1" applyAlignment="1">
      <alignment vertical="center"/>
    </xf>
    <xf numFmtId="165" fontId="0" fillId="0" borderId="7" xfId="1" applyNumberFormat="1" applyFont="1" applyFill="1" applyBorder="1" applyAlignment="1">
      <alignment vertical="center"/>
    </xf>
    <xf numFmtId="0" fontId="0" fillId="0" borderId="0" xfId="0" applyFill="1" applyAlignment="1">
      <alignment vertical="center"/>
    </xf>
    <xf numFmtId="0" fontId="0" fillId="0" borderId="10" xfId="0" applyFill="1" applyBorder="1" applyAlignment="1">
      <alignment vertical="center"/>
    </xf>
    <xf numFmtId="0" fontId="2" fillId="4" borderId="7" xfId="0" applyFont="1" applyFill="1" applyBorder="1" applyAlignment="1">
      <alignment vertical="center"/>
    </xf>
    <xf numFmtId="0" fontId="8" fillId="0" borderId="12" xfId="0" applyNumberFormat="1" applyFont="1" applyFill="1" applyBorder="1" applyAlignment="1">
      <alignment horizontal="center" vertical="center" wrapText="1"/>
    </xf>
    <xf numFmtId="167" fontId="0" fillId="0" borderId="0" xfId="1" applyNumberFormat="1" applyFont="1" applyFill="1" applyBorder="1" applyAlignment="1">
      <alignment horizontal="center" vertical="center"/>
    </xf>
    <xf numFmtId="0" fontId="3" fillId="2" borderId="0" xfId="0" applyFont="1" applyFill="1" applyBorder="1" applyAlignment="1">
      <alignment vertical="center"/>
    </xf>
    <xf numFmtId="0" fontId="0" fillId="2" borderId="0" xfId="0" applyFill="1" applyBorder="1" applyAlignment="1">
      <alignment vertical="center"/>
    </xf>
    <xf numFmtId="0" fontId="12" fillId="2" borderId="0" xfId="0" applyFont="1" applyFill="1" applyBorder="1" applyAlignment="1">
      <alignment vertical="center"/>
    </xf>
    <xf numFmtId="165" fontId="0" fillId="2" borderId="0" xfId="1" applyNumberFormat="1" applyFont="1" applyFill="1" applyBorder="1" applyAlignment="1">
      <alignment horizontal="center" vertical="center"/>
    </xf>
    <xf numFmtId="0" fontId="16" fillId="0" borderId="0" xfId="0" applyFont="1" applyFill="1" applyBorder="1" applyAlignment="1">
      <alignment vertical="center"/>
    </xf>
    <xf numFmtId="0" fontId="0" fillId="0" borderId="9" xfId="0" applyFill="1" applyBorder="1" applyAlignment="1">
      <alignment vertical="center"/>
    </xf>
    <xf numFmtId="0" fontId="16" fillId="0" borderId="10" xfId="0" applyFont="1" applyFill="1" applyBorder="1" applyAlignment="1">
      <alignment horizontal="right" vertical="center"/>
    </xf>
    <xf numFmtId="0" fontId="3" fillId="0" borderId="1" xfId="0" applyFont="1" applyFill="1" applyBorder="1" applyAlignment="1">
      <alignment vertical="center"/>
    </xf>
    <xf numFmtId="0" fontId="16" fillId="4" borderId="6" xfId="0" applyFont="1" applyFill="1" applyBorder="1" applyAlignment="1">
      <alignment vertical="center"/>
    </xf>
    <xf numFmtId="0" fontId="0" fillId="0" borderId="0" xfId="0" applyFont="1" applyBorder="1" applyAlignment="1">
      <alignment vertical="center"/>
    </xf>
    <xf numFmtId="0" fontId="0" fillId="0" borderId="4" xfId="0" applyFont="1" applyBorder="1" applyAlignment="1">
      <alignment vertical="center"/>
    </xf>
    <xf numFmtId="0" fontId="0" fillId="0" borderId="7" xfId="0" applyFill="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1" fillId="0" borderId="0" xfId="0" applyFont="1" applyBorder="1" applyAlignment="1">
      <alignment vertical="center"/>
    </xf>
    <xf numFmtId="168" fontId="2" fillId="0" borderId="0" xfId="3" applyNumberFormat="1" applyFont="1" applyFill="1" applyBorder="1" applyAlignment="1">
      <alignment vertical="center"/>
    </xf>
    <xf numFmtId="0" fontId="16" fillId="4"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6" fillId="0" borderId="0" xfId="0" applyFont="1" applyBorder="1" applyAlignment="1">
      <alignment vertical="center"/>
    </xf>
    <xf numFmtId="0" fontId="23" fillId="0" borderId="0" xfId="0" applyFont="1" applyFill="1" applyBorder="1" applyAlignment="1">
      <alignment vertical="center"/>
    </xf>
    <xf numFmtId="165" fontId="23" fillId="0" borderId="0" xfId="1" applyNumberFormat="1" applyFont="1" applyFill="1" applyBorder="1" applyAlignment="1">
      <alignment vertical="center"/>
    </xf>
    <xf numFmtId="0" fontId="24" fillId="0" borderId="0" xfId="0" applyFont="1" applyBorder="1" applyAlignment="1">
      <alignment vertical="center"/>
    </xf>
    <xf numFmtId="0" fontId="2" fillId="2"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5" xfId="1" applyNumberFormat="1" applyFont="1" applyFill="1" applyBorder="1" applyAlignment="1">
      <alignment vertical="center"/>
    </xf>
    <xf numFmtId="165" fontId="0" fillId="0" borderId="8" xfId="1" applyNumberFormat="1" applyFont="1" applyFill="1" applyBorder="1" applyAlignme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43" fontId="1" fillId="0" borderId="10" xfId="1" applyFont="1" applyBorder="1" applyAlignment="1">
      <alignment horizontal="center" vertical="center"/>
    </xf>
    <xf numFmtId="43" fontId="1" fillId="0" borderId="11" xfId="1" applyFont="1" applyBorder="1" applyAlignment="1">
      <alignment horizontal="center" vertical="center"/>
    </xf>
    <xf numFmtId="169" fontId="25" fillId="0" borderId="0" xfId="0" applyNumberFormat="1" applyFont="1" applyBorder="1" applyAlignment="1">
      <alignment vertical="center"/>
    </xf>
    <xf numFmtId="0" fontId="9" fillId="0" borderId="7" xfId="0" applyFont="1" applyBorder="1" applyAlignment="1">
      <alignment vertical="center"/>
    </xf>
    <xf numFmtId="0"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0" fillId="0" borderId="0" xfId="0" applyBorder="1"/>
    <xf numFmtId="0" fontId="0" fillId="0" borderId="0" xfId="0" applyBorder="1" applyAlignment="1">
      <alignment horizontal="center"/>
    </xf>
    <xf numFmtId="0" fontId="0" fillId="0" borderId="0" xfId="0" applyFill="1" applyBorder="1"/>
    <xf numFmtId="0" fontId="0" fillId="4" borderId="0" xfId="0" applyFill="1" applyBorder="1" applyAlignment="1">
      <alignment vertical="center"/>
    </xf>
    <xf numFmtId="0" fontId="0" fillId="4" borderId="0" xfId="0" applyFill="1" applyAlignment="1">
      <alignment vertical="center"/>
    </xf>
    <xf numFmtId="0" fontId="8" fillId="4" borderId="0" xfId="0" applyFont="1" applyFill="1" applyBorder="1" applyAlignment="1">
      <alignment horizontal="center" vertical="center" wrapText="1"/>
    </xf>
    <xf numFmtId="1" fontId="2" fillId="5" borderId="12" xfId="1" applyNumberFormat="1" applyFont="1" applyFill="1" applyBorder="1" applyAlignment="1">
      <alignment horizontal="center" vertical="center"/>
    </xf>
    <xf numFmtId="0" fontId="27" fillId="0" borderId="0" xfId="0" applyFont="1" applyAlignment="1">
      <alignment vertical="center"/>
    </xf>
    <xf numFmtId="0" fontId="9" fillId="0" borderId="0" xfId="0" applyFont="1" applyBorder="1" applyAlignment="1">
      <alignment vertical="center"/>
    </xf>
    <xf numFmtId="165" fontId="20" fillId="0" borderId="0" xfId="1" applyNumberFormat="1" applyFont="1" applyFill="1" applyBorder="1" applyAlignment="1">
      <alignment horizontal="center" vertical="center"/>
    </xf>
    <xf numFmtId="0" fontId="20" fillId="0" borderId="0" xfId="0" applyFont="1" applyBorder="1" applyAlignment="1">
      <alignment vertical="center"/>
    </xf>
    <xf numFmtId="0" fontId="6" fillId="0" borderId="14" xfId="0" applyFont="1" applyBorder="1" applyAlignment="1">
      <alignment vertical="center"/>
    </xf>
    <xf numFmtId="0" fontId="20" fillId="0" borderId="15" xfId="0" applyFont="1" applyBorder="1" applyAlignment="1">
      <alignment vertical="center"/>
    </xf>
    <xf numFmtId="0" fontId="16" fillId="0" borderId="0" xfId="0" applyFont="1" applyFill="1" applyBorder="1" applyAlignment="1">
      <alignment horizontal="right" vertical="center"/>
    </xf>
    <xf numFmtId="1" fontId="0" fillId="0" borderId="12" xfId="0" applyNumberFormat="1" applyBorder="1" applyAlignment="1">
      <alignment horizontal="center" vertical="center"/>
    </xf>
    <xf numFmtId="0" fontId="3" fillId="4" borderId="9" xfId="0" applyFont="1" applyFill="1" applyBorder="1" applyAlignment="1">
      <alignment vertical="center"/>
    </xf>
    <xf numFmtId="0" fontId="0" fillId="4" borderId="10" xfId="0" applyFill="1" applyBorder="1" applyAlignment="1">
      <alignment vertical="center"/>
    </xf>
    <xf numFmtId="0" fontId="26" fillId="0" borderId="0" xfId="0" applyFont="1" applyFill="1" applyBorder="1" applyAlignment="1">
      <alignment horizontal="center"/>
    </xf>
    <xf numFmtId="0" fontId="0" fillId="0" borderId="0" xfId="0" applyFill="1" applyBorder="1" applyAlignment="1">
      <alignment horizontal="center"/>
    </xf>
    <xf numFmtId="0" fontId="19" fillId="0" borderId="0" xfId="0" applyFont="1" applyFill="1" applyBorder="1" applyAlignment="1">
      <alignment horizontal="center" vertical="center"/>
    </xf>
    <xf numFmtId="165" fontId="1" fillId="0" borderId="0" xfId="1" applyNumberFormat="1" applyFont="1" applyFill="1" applyBorder="1" applyAlignment="1">
      <alignment vertical="center"/>
    </xf>
    <xf numFmtId="0" fontId="28" fillId="0" borderId="0" xfId="0" applyFont="1" applyBorder="1" applyAlignment="1">
      <alignment vertical="center"/>
    </xf>
    <xf numFmtId="0" fontId="28" fillId="0" borderId="0" xfId="0" applyFont="1" applyFill="1" applyBorder="1" applyAlignment="1">
      <alignment horizontal="center" vertical="center"/>
    </xf>
    <xf numFmtId="0" fontId="16" fillId="0" borderId="9" xfId="0" applyFont="1" applyFill="1" applyBorder="1" applyAlignment="1">
      <alignment vertical="center"/>
    </xf>
    <xf numFmtId="167" fontId="0" fillId="0" borderId="0" xfId="1" applyNumberFormat="1" applyFont="1" applyAlignment="1">
      <alignment vertical="center"/>
    </xf>
    <xf numFmtId="0" fontId="2" fillId="0" borderId="10" xfId="0" applyFont="1" applyFill="1" applyBorder="1" applyAlignment="1">
      <alignment vertical="center"/>
    </xf>
    <xf numFmtId="0" fontId="0" fillId="3" borderId="0" xfId="0" applyFill="1" applyBorder="1" applyAlignment="1">
      <alignment vertical="center"/>
    </xf>
    <xf numFmtId="0" fontId="2" fillId="3" borderId="0" xfId="0" applyFont="1" applyFill="1" applyBorder="1" applyAlignment="1">
      <alignment vertical="center"/>
    </xf>
    <xf numFmtId="0" fontId="2" fillId="6" borderId="0" xfId="0" applyFont="1" applyFill="1" applyBorder="1" applyAlignment="1">
      <alignment vertical="center"/>
    </xf>
    <xf numFmtId="0" fontId="0" fillId="6" borderId="0" xfId="0" applyFill="1" applyBorder="1" applyAlignment="1">
      <alignment vertical="center"/>
    </xf>
    <xf numFmtId="169" fontId="2" fillId="5" borderId="12"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 fontId="18" fillId="8" borderId="12" xfId="0" applyNumberFormat="1" applyFont="1" applyFill="1" applyBorder="1" applyAlignment="1">
      <alignment horizontal="center" vertical="center"/>
    </xf>
    <xf numFmtId="0" fontId="33" fillId="0" borderId="13" xfId="0" applyFont="1" applyFill="1" applyBorder="1" applyAlignment="1">
      <alignment horizontal="center" vertical="center"/>
    </xf>
    <xf numFmtId="0" fontId="33" fillId="0" borderId="12" xfId="0" applyFont="1" applyFill="1" applyBorder="1" applyAlignment="1">
      <alignment horizontal="center" vertical="center"/>
    </xf>
    <xf numFmtId="0" fontId="34" fillId="0" borderId="0" xfId="0" applyFont="1" applyFill="1" applyBorder="1" applyAlignment="1">
      <alignment vertical="center"/>
    </xf>
    <xf numFmtId="0" fontId="36" fillId="0" borderId="0" xfId="0" applyFont="1" applyBorder="1" applyAlignment="1">
      <alignment vertical="center"/>
    </xf>
    <xf numFmtId="0" fontId="36" fillId="0" borderId="0" xfId="0" applyFont="1" applyFill="1" applyBorder="1" applyAlignment="1">
      <alignment vertical="center"/>
    </xf>
    <xf numFmtId="0" fontId="0" fillId="0" borderId="1" xfId="0" applyFont="1" applyBorder="1" applyAlignment="1">
      <alignment vertical="center"/>
    </xf>
    <xf numFmtId="0" fontId="14" fillId="10" borderId="9" xfId="0" applyFont="1" applyFill="1" applyBorder="1" applyAlignment="1">
      <alignment horizontal="center" vertical="center"/>
    </xf>
    <xf numFmtId="0" fontId="14" fillId="10" borderId="12" xfId="0" applyFont="1" applyFill="1" applyBorder="1" applyAlignment="1">
      <alignment horizontal="center" vertical="center"/>
    </xf>
    <xf numFmtId="0" fontId="10" fillId="4" borderId="9" xfId="0" applyFont="1" applyFill="1" applyBorder="1" applyAlignment="1">
      <alignment vertical="center"/>
    </xf>
    <xf numFmtId="0" fontId="38" fillId="4" borderId="10" xfId="0" applyFont="1" applyFill="1" applyBorder="1" applyAlignment="1">
      <alignment vertical="center"/>
    </xf>
    <xf numFmtId="0" fontId="10" fillId="4" borderId="0" xfId="0" applyFont="1" applyFill="1" applyBorder="1" applyAlignment="1">
      <alignment vertical="center"/>
    </xf>
    <xf numFmtId="1" fontId="10" fillId="4" borderId="0" xfId="0" applyNumberFormat="1" applyFont="1" applyFill="1" applyBorder="1" applyAlignment="1">
      <alignment vertical="center"/>
    </xf>
    <xf numFmtId="0" fontId="3" fillId="0" borderId="0" xfId="0" applyFont="1" applyBorder="1" applyAlignment="1">
      <alignment horizontal="center" vertical="center" wrapText="1"/>
    </xf>
    <xf numFmtId="166" fontId="6" fillId="0" borderId="0" xfId="1" applyNumberFormat="1" applyFont="1" applyBorder="1" applyAlignment="1">
      <alignment horizontal="center" vertical="center" wrapText="1"/>
    </xf>
    <xf numFmtId="0" fontId="0" fillId="0" borderId="2" xfId="0" applyNumberFormat="1" applyBorder="1" applyAlignment="1">
      <alignment vertical="center"/>
    </xf>
    <xf numFmtId="0" fontId="39" fillId="0" borderId="0" xfId="0" applyFont="1" applyAlignment="1">
      <alignment vertical="center"/>
    </xf>
    <xf numFmtId="0" fontId="0" fillId="0" borderId="0" xfId="0" applyBorder="1" applyAlignment="1">
      <alignment horizontal="center" vertical="center"/>
    </xf>
    <xf numFmtId="0" fontId="3" fillId="0" borderId="0" xfId="0" applyFont="1" applyBorder="1" applyAlignment="1">
      <alignment horizontal="center" vertical="center" wrapText="1"/>
    </xf>
    <xf numFmtId="165" fontId="6" fillId="0" borderId="0" xfId="1" applyNumberFormat="1" applyFont="1" applyFill="1" applyBorder="1" applyAlignment="1">
      <alignment horizontal="center" vertical="center"/>
    </xf>
    <xf numFmtId="0" fontId="29" fillId="12" borderId="9" xfId="0" applyFont="1" applyFill="1" applyBorder="1" applyAlignment="1">
      <alignment horizontal="center" vertical="center" wrapText="1"/>
    </xf>
    <xf numFmtId="0" fontId="29" fillId="12" borderId="12" xfId="0" applyFont="1" applyFill="1" applyBorder="1" applyAlignment="1">
      <alignment horizontal="center" vertical="center" wrapText="1"/>
    </xf>
    <xf numFmtId="0" fontId="0" fillId="0" borderId="2" xfId="0" applyNumberFormat="1" applyBorder="1" applyAlignment="1">
      <alignment horizontal="left" vertical="center"/>
    </xf>
    <xf numFmtId="17" fontId="0" fillId="0" borderId="2" xfId="0" applyNumberFormat="1" applyBorder="1" applyAlignment="1">
      <alignment horizontal="center" vertical="center"/>
    </xf>
    <xf numFmtId="0" fontId="0" fillId="0" borderId="12" xfId="0" applyBorder="1" applyAlignment="1">
      <alignment vertical="center"/>
    </xf>
    <xf numFmtId="0" fontId="10" fillId="0" borderId="0" xfId="0" applyFont="1" applyBorder="1" applyAlignment="1">
      <alignment vertical="center"/>
    </xf>
    <xf numFmtId="171" fontId="10" fillId="0" borderId="0" xfId="1" applyNumberFormat="1" applyFont="1" applyBorder="1" applyAlignment="1">
      <alignment horizontal="center" vertical="center"/>
    </xf>
    <xf numFmtId="0" fontId="3" fillId="0" borderId="0" xfId="0" applyFont="1" applyBorder="1" applyAlignment="1">
      <alignment vertical="center" wrapText="1"/>
    </xf>
    <xf numFmtId="0" fontId="30" fillId="3" borderId="7" xfId="0" applyFont="1" applyFill="1" applyBorder="1" applyAlignment="1">
      <alignment vertical="center"/>
    </xf>
    <xf numFmtId="0" fontId="18" fillId="0" borderId="0" xfId="0" applyFont="1" applyFill="1" applyBorder="1" applyAlignment="1">
      <alignment vertical="center"/>
    </xf>
    <xf numFmtId="0" fontId="45" fillId="3" borderId="0" xfId="0" applyFont="1" applyFill="1" applyBorder="1" applyAlignment="1">
      <alignment horizontal="center" vertical="center"/>
    </xf>
    <xf numFmtId="0" fontId="44" fillId="0" borderId="0" xfId="0" applyFont="1" applyAlignment="1">
      <alignment vertical="center"/>
    </xf>
    <xf numFmtId="43" fontId="44" fillId="0" borderId="0" xfId="1" applyFont="1" applyAlignment="1">
      <alignment vertical="center"/>
    </xf>
    <xf numFmtId="0" fontId="44" fillId="0" borderId="0" xfId="0" applyFont="1" applyBorder="1" applyAlignment="1">
      <alignment horizontal="center" vertical="center"/>
    </xf>
    <xf numFmtId="0" fontId="44" fillId="0" borderId="0" xfId="0" applyFont="1" applyBorder="1" applyAlignment="1">
      <alignment vertical="center"/>
    </xf>
    <xf numFmtId="0" fontId="49" fillId="0" borderId="0" xfId="0" applyFont="1" applyBorder="1" applyAlignment="1">
      <alignment vertical="center"/>
    </xf>
    <xf numFmtId="0" fontId="45" fillId="0" borderId="0" xfId="0" applyFont="1" applyBorder="1" applyAlignment="1">
      <alignment vertical="center"/>
    </xf>
    <xf numFmtId="0" fontId="47" fillId="0" borderId="0" xfId="0" applyFont="1" applyBorder="1" applyAlignment="1">
      <alignment horizontal="center" vertical="center"/>
    </xf>
    <xf numFmtId="0" fontId="50" fillId="3" borderId="0" xfId="0" applyFont="1" applyFill="1" applyBorder="1" applyAlignment="1">
      <alignment horizontal="center" vertical="center"/>
    </xf>
    <xf numFmtId="0" fontId="44" fillId="0" borderId="25" xfId="0" applyFont="1" applyBorder="1" applyAlignment="1">
      <alignment vertical="center"/>
    </xf>
    <xf numFmtId="0" fontId="44" fillId="0" borderId="26" xfId="0" applyFont="1" applyBorder="1" applyAlignment="1">
      <alignment vertical="center"/>
    </xf>
    <xf numFmtId="0" fontId="44" fillId="0" borderId="20" xfId="0" applyFont="1" applyBorder="1" applyAlignment="1">
      <alignment vertical="center"/>
    </xf>
    <xf numFmtId="0" fontId="44" fillId="0" borderId="23" xfId="0" applyFont="1" applyBorder="1" applyAlignment="1">
      <alignment horizontal="center" vertical="center"/>
    </xf>
    <xf numFmtId="0" fontId="44" fillId="0" borderId="23" xfId="0" applyFont="1" applyBorder="1" applyAlignment="1">
      <alignment vertical="center"/>
    </xf>
    <xf numFmtId="0" fontId="44" fillId="0" borderId="21" xfId="0" applyFont="1" applyBorder="1" applyAlignment="1">
      <alignment vertical="center"/>
    </xf>
    <xf numFmtId="0" fontId="28" fillId="5" borderId="22" xfId="0" applyFont="1" applyFill="1" applyBorder="1" applyAlignment="1">
      <alignment horizontal="center" vertical="center"/>
    </xf>
    <xf numFmtId="0" fontId="44" fillId="0" borderId="0" xfId="0" applyFont="1" applyAlignment="1">
      <alignment horizontal="left" vertical="center"/>
    </xf>
    <xf numFmtId="166" fontId="44" fillId="0" borderId="0" xfId="0" applyNumberFormat="1" applyFont="1" applyBorder="1" applyAlignment="1">
      <alignment horizontal="center" vertical="center"/>
    </xf>
    <xf numFmtId="0" fontId="44" fillId="0" borderId="4" xfId="0" applyFont="1" applyBorder="1" applyAlignment="1">
      <alignment vertical="center"/>
    </xf>
    <xf numFmtId="0" fontId="53" fillId="3" borderId="0" xfId="0" applyFont="1" applyFill="1" applyBorder="1" applyAlignment="1">
      <alignment vertical="center"/>
    </xf>
    <xf numFmtId="0" fontId="11" fillId="3" borderId="0" xfId="0" applyFont="1" applyFill="1" applyBorder="1" applyAlignment="1">
      <alignment vertical="center"/>
    </xf>
    <xf numFmtId="0" fontId="52" fillId="3" borderId="0" xfId="0" applyFont="1" applyFill="1" applyBorder="1" applyAlignment="1">
      <alignment vertical="center"/>
    </xf>
    <xf numFmtId="0" fontId="44" fillId="3" borderId="0" xfId="0" applyFont="1" applyFill="1" applyBorder="1" applyAlignment="1">
      <alignment vertical="center"/>
    </xf>
    <xf numFmtId="0" fontId="48" fillId="0" borderId="0" xfId="0" applyFont="1" applyAlignment="1">
      <alignment vertical="center"/>
    </xf>
    <xf numFmtId="0" fontId="44" fillId="7" borderId="12" xfId="0" applyFont="1" applyFill="1" applyBorder="1" applyAlignment="1">
      <alignment vertical="center"/>
    </xf>
    <xf numFmtId="0" fontId="44" fillId="19" borderId="0" xfId="0" applyFont="1" applyFill="1" applyBorder="1" applyAlignment="1">
      <alignment vertical="center"/>
    </xf>
    <xf numFmtId="0" fontId="45" fillId="0" borderId="0" xfId="0" applyFont="1" applyAlignment="1">
      <alignment vertical="center"/>
    </xf>
    <xf numFmtId="0" fontId="45" fillId="0" borderId="23" xfId="0" applyFont="1" applyBorder="1" applyAlignment="1">
      <alignment vertical="center"/>
    </xf>
    <xf numFmtId="0" fontId="54" fillId="0" borderId="23" xfId="0" applyFont="1" applyBorder="1" applyAlignment="1">
      <alignment vertical="center"/>
    </xf>
    <xf numFmtId="0" fontId="44" fillId="0" borderId="0" xfId="0" applyFont="1" applyAlignment="1">
      <alignment horizontal="left" vertical="center"/>
    </xf>
    <xf numFmtId="0" fontId="8" fillId="0" borderId="0"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166" fontId="44" fillId="4" borderId="11" xfId="1" applyNumberFormat="1" applyFont="1" applyFill="1" applyBorder="1" applyAlignment="1">
      <alignment vertical="center"/>
    </xf>
    <xf numFmtId="0" fontId="44" fillId="4" borderId="9" xfId="1" applyNumberFormat="1" applyFont="1" applyFill="1" applyBorder="1" applyAlignment="1">
      <alignment horizontal="right" vertical="center"/>
    </xf>
    <xf numFmtId="0" fontId="44" fillId="4" borderId="10" xfId="1" applyNumberFormat="1" applyFont="1" applyFill="1" applyBorder="1" applyAlignment="1">
      <alignment horizontal="left" vertical="center"/>
    </xf>
    <xf numFmtId="166" fontId="28" fillId="0" borderId="0" xfId="0" applyNumberFormat="1" applyFont="1" applyFill="1" applyBorder="1" applyAlignment="1">
      <alignment horizontal="center" vertical="center"/>
    </xf>
    <xf numFmtId="0" fontId="44" fillId="0" borderId="0" xfId="0" applyFont="1" applyAlignment="1">
      <alignment horizontal="left" vertical="center"/>
    </xf>
    <xf numFmtId="0" fontId="46" fillId="13" borderId="23" xfId="0" applyFont="1" applyFill="1" applyBorder="1" applyAlignment="1">
      <alignment vertical="center"/>
    </xf>
    <xf numFmtId="0" fontId="43" fillId="0" borderId="0" xfId="0" applyFont="1" applyFill="1" applyBorder="1" applyAlignment="1">
      <alignment horizontal="center" vertical="center"/>
    </xf>
    <xf numFmtId="0" fontId="58" fillId="0" borderId="7" xfId="0" applyFont="1" applyBorder="1" applyAlignment="1">
      <alignment vertical="top"/>
    </xf>
    <xf numFmtId="0" fontId="44" fillId="0" borderId="7" xfId="0" applyFont="1" applyBorder="1" applyAlignment="1">
      <alignment vertical="center"/>
    </xf>
    <xf numFmtId="0" fontId="57" fillId="0" borderId="12" xfId="0" applyFont="1" applyBorder="1" applyAlignment="1">
      <alignment horizontal="center" vertical="center"/>
    </xf>
    <xf numFmtId="0" fontId="44" fillId="0" borderId="0" xfId="0" applyFont="1"/>
    <xf numFmtId="0" fontId="46" fillId="5" borderId="10" xfId="0" applyFont="1" applyFill="1" applyBorder="1" applyAlignment="1">
      <alignment vertical="center"/>
    </xf>
    <xf numFmtId="0" fontId="59" fillId="5" borderId="9" xfId="0" applyFont="1" applyFill="1" applyBorder="1" applyAlignment="1">
      <alignment vertical="center"/>
    </xf>
    <xf numFmtId="0" fontId="59" fillId="5" borderId="10" xfId="0" applyFont="1" applyFill="1" applyBorder="1" applyAlignment="1">
      <alignment vertical="center"/>
    </xf>
    <xf numFmtId="0" fontId="0" fillId="0" borderId="12" xfId="0" applyBorder="1"/>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57" fillId="0" borderId="12" xfId="0" applyFont="1" applyBorder="1" applyAlignment="1">
      <alignment horizontal="center" vertical="center"/>
    </xf>
    <xf numFmtId="0" fontId="46" fillId="0" borderId="0" xfId="0" applyFont="1" applyAlignment="1">
      <alignment horizontal="left" vertical="center"/>
    </xf>
    <xf numFmtId="0" fontId="44" fillId="0" borderId="0" xfId="0" applyFont="1" applyBorder="1" applyAlignment="1">
      <alignment horizontal="left" vertical="top"/>
    </xf>
    <xf numFmtId="0" fontId="44" fillId="0" borderId="0" xfId="0" applyFont="1" applyAlignment="1">
      <alignment vertical="top"/>
    </xf>
    <xf numFmtId="0" fontId="61" fillId="0" borderId="0" xfId="0" applyFont="1" applyBorder="1" applyAlignment="1">
      <alignment horizontal="left" vertical="top"/>
    </xf>
    <xf numFmtId="0" fontId="57" fillId="0" borderId="0" xfId="0" applyFont="1" applyFill="1" applyBorder="1" applyAlignment="1">
      <alignment horizontal="left" vertical="top"/>
    </xf>
    <xf numFmtId="0" fontId="57" fillId="0" borderId="0" xfId="0" applyFont="1" applyFill="1" applyAlignment="1">
      <alignment vertical="top"/>
    </xf>
    <xf numFmtId="0" fontId="57" fillId="0" borderId="0" xfId="0" applyFont="1" applyFill="1" applyAlignment="1">
      <alignment vertical="center"/>
    </xf>
    <xf numFmtId="0" fontId="57" fillId="0" borderId="0" xfId="0" applyFont="1" applyFill="1" applyAlignment="1">
      <alignment horizontal="left" vertical="top"/>
    </xf>
    <xf numFmtId="0" fontId="57" fillId="0" borderId="0" xfId="0" applyFont="1" applyFill="1" applyBorder="1" applyAlignment="1">
      <alignment horizontal="center" vertical="top"/>
    </xf>
    <xf numFmtId="0" fontId="32" fillId="0" borderId="0" xfId="0" applyFont="1" applyFill="1" applyBorder="1" applyAlignment="1">
      <alignment vertical="center"/>
    </xf>
    <xf numFmtId="0" fontId="28" fillId="0" borderId="4" xfId="0" applyFont="1" applyBorder="1" applyAlignment="1">
      <alignment vertical="center"/>
    </xf>
    <xf numFmtId="0" fontId="57" fillId="0" borderId="0" xfId="0" applyFont="1" applyAlignment="1">
      <alignment vertical="center"/>
    </xf>
    <xf numFmtId="0" fontId="0" fillId="0" borderId="12" xfId="0" applyFill="1" applyBorder="1"/>
    <xf numFmtId="0" fontId="57" fillId="0" borderId="12" xfId="0" applyFont="1" applyFill="1" applyBorder="1" applyAlignment="1">
      <alignment horizontal="center" vertical="center"/>
    </xf>
    <xf numFmtId="0" fontId="49" fillId="0" borderId="0" xfId="0" applyFont="1" applyAlignment="1">
      <alignment vertical="center"/>
    </xf>
    <xf numFmtId="0" fontId="57" fillId="0" borderId="12" xfId="0" applyFont="1" applyBorder="1" applyAlignment="1">
      <alignment horizontal="center" vertical="center"/>
    </xf>
    <xf numFmtId="0" fontId="44" fillId="0" borderId="0" xfId="0" applyFont="1" applyBorder="1" applyAlignment="1">
      <alignment horizontal="center" vertical="center"/>
    </xf>
    <xf numFmtId="0" fontId="44" fillId="0" borderId="0" xfId="0" applyFont="1" applyBorder="1" applyAlignment="1">
      <alignment horizontal="center" vertical="center"/>
    </xf>
    <xf numFmtId="0" fontId="44" fillId="0" borderId="0" xfId="0" applyFont="1" applyBorder="1" applyAlignment="1">
      <alignment horizontal="center" vertical="center"/>
    </xf>
    <xf numFmtId="165" fontId="0" fillId="6" borderId="9" xfId="1" applyNumberFormat="1" applyFont="1" applyFill="1" applyBorder="1" applyAlignment="1">
      <alignment horizontal="center" vertical="center"/>
    </xf>
    <xf numFmtId="165" fontId="0" fillId="6" borderId="11" xfId="1" applyNumberFormat="1" applyFont="1" applyFill="1" applyBorder="1" applyAlignment="1">
      <alignment horizontal="center" vertical="center"/>
    </xf>
    <xf numFmtId="165" fontId="0" fillId="10" borderId="9" xfId="1" applyNumberFormat="1" applyFont="1" applyFill="1" applyBorder="1" applyAlignment="1">
      <alignment horizontal="center" vertical="center"/>
    </xf>
    <xf numFmtId="165" fontId="0" fillId="10" borderId="10" xfId="1" applyNumberFormat="1" applyFont="1" applyFill="1" applyBorder="1" applyAlignment="1">
      <alignment horizontal="center" vertical="center"/>
    </xf>
    <xf numFmtId="165" fontId="0" fillId="10" borderId="11" xfId="1" applyNumberFormat="1" applyFont="1" applyFill="1" applyBorder="1" applyAlignment="1">
      <alignment horizontal="center" vertical="center"/>
    </xf>
    <xf numFmtId="165" fontId="0" fillId="4" borderId="9" xfId="1" applyNumberFormat="1" applyFont="1" applyFill="1" applyBorder="1" applyAlignment="1">
      <alignment horizontal="center" vertical="center"/>
    </xf>
    <xf numFmtId="165" fontId="0" fillId="4" borderId="10" xfId="1" applyNumberFormat="1" applyFont="1" applyFill="1" applyBorder="1" applyAlignment="1">
      <alignment horizontal="center" vertical="center"/>
    </xf>
    <xf numFmtId="165" fontId="0" fillId="4" borderId="11" xfId="1" applyNumberFormat="1" applyFont="1" applyFill="1" applyBorder="1" applyAlignment="1">
      <alignment horizontal="center" vertical="center"/>
    </xf>
    <xf numFmtId="165" fontId="11" fillId="10" borderId="9" xfId="1" applyNumberFormat="1" applyFont="1" applyFill="1" applyBorder="1" applyAlignment="1">
      <alignment horizontal="center" vertical="center"/>
    </xf>
    <xf numFmtId="165" fontId="11" fillId="10" borderId="10" xfId="1" applyNumberFormat="1" applyFont="1" applyFill="1" applyBorder="1" applyAlignment="1">
      <alignment horizontal="center" vertical="center"/>
    </xf>
    <xf numFmtId="165" fontId="11" fillId="10" borderId="11"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0" fillId="10" borderId="9" xfId="0" applyFill="1" applyBorder="1" applyAlignment="1">
      <alignment horizontal="center" vertical="center"/>
    </xf>
    <xf numFmtId="0" fontId="0" fillId="10" borderId="10" xfId="0" applyFont="1" applyFill="1" applyBorder="1" applyAlignment="1">
      <alignment horizontal="center" vertical="center"/>
    </xf>
    <xf numFmtId="0" fontId="0" fillId="10" borderId="11" xfId="0" applyFont="1" applyFill="1" applyBorder="1" applyAlignment="1">
      <alignment horizontal="center" vertical="center"/>
    </xf>
    <xf numFmtId="165" fontId="11" fillId="10" borderId="12" xfId="1" applyNumberFormat="1" applyFont="1" applyFill="1" applyBorder="1" applyAlignment="1">
      <alignment horizontal="center" vertical="center"/>
    </xf>
    <xf numFmtId="0" fontId="21" fillId="0" borderId="0" xfId="0" applyFont="1" applyBorder="1" applyAlignment="1">
      <alignment horizontal="left" vertical="center"/>
    </xf>
    <xf numFmtId="165" fontId="10" fillId="0" borderId="0" xfId="1" applyNumberFormat="1" applyFont="1" applyFill="1" applyBorder="1" applyAlignment="1">
      <alignment horizontal="center" vertical="center"/>
    </xf>
    <xf numFmtId="165" fontId="0" fillId="6" borderId="0" xfId="1" applyNumberFormat="1" applyFont="1" applyFill="1" applyBorder="1" applyAlignment="1">
      <alignment horizontal="center" vertical="center"/>
    </xf>
    <xf numFmtId="165" fontId="20" fillId="7" borderId="15" xfId="1" applyNumberFormat="1" applyFont="1" applyFill="1" applyBorder="1" applyAlignment="1">
      <alignment horizontal="center" vertical="center"/>
    </xf>
    <xf numFmtId="165" fontId="20" fillId="7" borderId="16" xfId="1" applyNumberFormat="1" applyFont="1" applyFill="1" applyBorder="1" applyAlignment="1">
      <alignment horizontal="center" vertical="center"/>
    </xf>
    <xf numFmtId="165" fontId="3" fillId="4" borderId="10" xfId="1" applyNumberFormat="1" applyFont="1" applyFill="1" applyBorder="1" applyAlignment="1">
      <alignment horizontal="center" vertical="center"/>
    </xf>
    <xf numFmtId="165" fontId="3" fillId="4" borderId="11" xfId="1" applyNumberFormat="1" applyFont="1" applyFill="1" applyBorder="1" applyAlignment="1">
      <alignment horizontal="center" vertical="center"/>
    </xf>
    <xf numFmtId="169" fontId="0" fillId="0" borderId="0" xfId="1" applyNumberFormat="1" applyFont="1" applyFill="1" applyBorder="1" applyAlignment="1">
      <alignment horizontal="right" vertical="center"/>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15" fillId="4" borderId="12" xfId="0" applyFont="1" applyFill="1" applyBorder="1" applyAlignment="1">
      <alignment horizontal="center" vertical="center"/>
    </xf>
    <xf numFmtId="165" fontId="0" fillId="0" borderId="2" xfId="1" applyNumberFormat="1"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35" fillId="5" borderId="1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40" fillId="4" borderId="12" xfId="0" applyFont="1" applyFill="1" applyBorder="1" applyAlignment="1">
      <alignment horizontal="center" vertical="center"/>
    </xf>
    <xf numFmtId="0" fontId="41" fillId="4" borderId="12" xfId="0" applyFont="1" applyFill="1" applyBorder="1" applyAlignment="1">
      <alignment horizontal="center" vertical="center"/>
    </xf>
    <xf numFmtId="0" fontId="2" fillId="12" borderId="12" xfId="0" applyFont="1" applyFill="1" applyBorder="1" applyAlignment="1">
      <alignment horizontal="center" vertical="center" wrapText="1"/>
    </xf>
    <xf numFmtId="0" fontId="2" fillId="12" borderId="9"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2" fillId="12" borderId="11" xfId="0" applyFont="1" applyFill="1" applyBorder="1" applyAlignment="1">
      <alignment horizontal="center" vertical="center" wrapText="1"/>
    </xf>
    <xf numFmtId="165" fontId="0" fillId="4" borderId="12" xfId="1" applyNumberFormat="1" applyFont="1" applyFill="1" applyBorder="1" applyAlignment="1">
      <alignment horizontal="center" vertical="center"/>
    </xf>
    <xf numFmtId="0" fontId="2" fillId="5" borderId="22"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horizontal="center" vertical="center" wrapText="1"/>
    </xf>
    <xf numFmtId="49" fontId="3" fillId="0" borderId="12" xfId="0" applyNumberFormat="1" applyFont="1" applyBorder="1" applyAlignment="1">
      <alignment horizontal="center" vertical="center" wrapText="1"/>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0" fillId="0" borderId="1" xfId="0" applyFont="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12" borderId="9" xfId="0" applyFont="1" applyFill="1" applyBorder="1" applyAlignment="1">
      <alignment horizontal="center" vertical="center"/>
    </xf>
    <xf numFmtId="0" fontId="2" fillId="12" borderId="10" xfId="0" applyFont="1" applyFill="1" applyBorder="1" applyAlignment="1">
      <alignment horizontal="center" vertical="center"/>
    </xf>
    <xf numFmtId="0" fontId="2" fillId="12" borderId="11" xfId="0" applyFont="1" applyFill="1" applyBorder="1" applyAlignment="1">
      <alignment horizontal="center" vertical="center"/>
    </xf>
    <xf numFmtId="0" fontId="14" fillId="10" borderId="9" xfId="0" applyFont="1" applyFill="1" applyBorder="1" applyAlignment="1">
      <alignment horizontal="center" vertical="center"/>
    </xf>
    <xf numFmtId="0" fontId="14" fillId="10" borderId="10" xfId="0" applyFont="1" applyFill="1" applyBorder="1" applyAlignment="1">
      <alignment horizontal="center" vertical="center"/>
    </xf>
    <xf numFmtId="0" fontId="14" fillId="10" borderId="11" xfId="0" applyFont="1" applyFill="1" applyBorder="1" applyAlignment="1">
      <alignment horizontal="center" vertical="center"/>
    </xf>
    <xf numFmtId="166" fontId="3" fillId="0" borderId="12" xfId="1" applyNumberFormat="1" applyFont="1" applyBorder="1" applyAlignment="1">
      <alignment horizontal="center" vertical="center" wrapText="1"/>
    </xf>
    <xf numFmtId="0" fontId="3" fillId="0" borderId="12" xfId="0" applyFont="1" applyBorder="1" applyAlignment="1">
      <alignment horizontal="center" vertical="center" wrapText="1"/>
    </xf>
    <xf numFmtId="166" fontId="6" fillId="12" borderId="12" xfId="1" applyNumberFormat="1"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168" fontId="11" fillId="0" borderId="0" xfId="3" applyNumberFormat="1" applyFont="1" applyFill="1" applyBorder="1" applyAlignment="1">
      <alignment horizontal="center" vertical="center"/>
    </xf>
    <xf numFmtId="0" fontId="32" fillId="15" borderId="17" xfId="0" applyFont="1"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0" fillId="0" borderId="11" xfId="0" applyFill="1" applyBorder="1" applyAlignment="1">
      <alignment horizontal="left" vertical="center"/>
    </xf>
    <xf numFmtId="165" fontId="34" fillId="0" borderId="2" xfId="1" applyNumberFormat="1" applyFont="1" applyFill="1" applyBorder="1" applyAlignment="1">
      <alignment horizontal="left" vertical="center"/>
    </xf>
    <xf numFmtId="0" fontId="32" fillId="3" borderId="0" xfId="0" applyFont="1" applyFill="1" applyBorder="1" applyAlignment="1">
      <alignment horizontal="center" vertical="center"/>
    </xf>
    <xf numFmtId="0" fontId="43" fillId="4" borderId="17" xfId="0" applyFont="1" applyFill="1" applyBorder="1" applyAlignment="1">
      <alignment horizontal="center" vertical="center"/>
    </xf>
    <xf numFmtId="165" fontId="9" fillId="0" borderId="12" xfId="1" applyNumberFormat="1" applyFont="1" applyFill="1" applyBorder="1" applyAlignment="1">
      <alignment horizontal="center" vertical="center"/>
    </xf>
    <xf numFmtId="0" fontId="42" fillId="4" borderId="17" xfId="0" applyFont="1" applyFill="1" applyBorder="1" applyAlignment="1">
      <alignment horizontal="center" vertical="center"/>
    </xf>
    <xf numFmtId="0" fontId="2" fillId="13" borderId="14" xfId="0" applyFont="1" applyFill="1" applyBorder="1" applyAlignment="1">
      <alignment horizontal="center" vertical="center" wrapText="1"/>
    </xf>
    <xf numFmtId="0" fontId="2" fillId="13" borderId="15" xfId="0" applyFont="1" applyFill="1" applyBorder="1" applyAlignment="1">
      <alignment horizontal="center" vertical="center" wrapText="1"/>
    </xf>
    <xf numFmtId="0" fontId="2" fillId="13" borderId="16" xfId="0" applyFont="1" applyFill="1" applyBorder="1" applyAlignment="1">
      <alignment horizontal="center" vertical="center" wrapText="1"/>
    </xf>
    <xf numFmtId="0" fontId="2" fillId="14" borderId="22" xfId="0" applyFont="1" applyFill="1" applyBorder="1" applyAlignment="1">
      <alignment horizontal="center" vertical="center" wrapText="1"/>
    </xf>
    <xf numFmtId="171" fontId="30" fillId="3" borderId="7" xfId="1" applyNumberFormat="1" applyFont="1" applyFill="1" applyBorder="1" applyAlignment="1">
      <alignment horizontal="center" vertical="center"/>
    </xf>
    <xf numFmtId="166" fontId="1" fillId="0" borderId="12" xfId="1" applyNumberFormat="1" applyFont="1" applyBorder="1" applyAlignment="1">
      <alignment horizontal="center" vertical="center"/>
    </xf>
    <xf numFmtId="165" fontId="0" fillId="7" borderId="2" xfId="1" applyNumberFormat="1" applyFont="1" applyFill="1" applyBorder="1" applyAlignment="1">
      <alignment horizontal="center" vertical="center"/>
    </xf>
    <xf numFmtId="165" fontId="0" fillId="7" borderId="3" xfId="1" applyNumberFormat="1" applyFont="1" applyFill="1" applyBorder="1" applyAlignment="1">
      <alignment horizontal="center" vertical="center"/>
    </xf>
    <xf numFmtId="165" fontId="16" fillId="0" borderId="1" xfId="1" applyNumberFormat="1" applyFont="1" applyFill="1" applyBorder="1" applyAlignment="1">
      <alignment horizontal="center" vertical="center"/>
    </xf>
    <xf numFmtId="165" fontId="16" fillId="0" borderId="2" xfId="1" applyNumberFormat="1" applyFont="1" applyFill="1" applyBorder="1" applyAlignment="1">
      <alignment horizontal="center" vertical="center"/>
    </xf>
    <xf numFmtId="165" fontId="16" fillId="0" borderId="3" xfId="1" applyNumberFormat="1" applyFont="1" applyFill="1" applyBorder="1" applyAlignment="1">
      <alignment horizontal="center" vertical="center"/>
    </xf>
    <xf numFmtId="170" fontId="18" fillId="5" borderId="12" xfId="1" applyNumberFormat="1" applyFont="1" applyFill="1" applyBorder="1" applyAlignment="1">
      <alignment horizontal="center" vertical="center"/>
    </xf>
    <xf numFmtId="2" fontId="31" fillId="8" borderId="18" xfId="0" applyNumberFormat="1" applyFont="1" applyFill="1" applyBorder="1" applyAlignment="1">
      <alignment horizontal="right" vertical="center"/>
    </xf>
    <xf numFmtId="2" fontId="31" fillId="8" borderId="20" xfId="0" applyNumberFormat="1" applyFont="1" applyFill="1" applyBorder="1" applyAlignment="1">
      <alignment horizontal="right"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0" fontId="22" fillId="4" borderId="9" xfId="0" applyFont="1" applyFill="1" applyBorder="1" applyAlignment="1">
      <alignment horizontal="center" vertical="center"/>
    </xf>
    <xf numFmtId="0" fontId="22" fillId="4" borderId="10" xfId="0" applyFont="1" applyFill="1" applyBorder="1" applyAlignment="1">
      <alignment horizontal="center" vertical="center"/>
    </xf>
    <xf numFmtId="0" fontId="22" fillId="4" borderId="11" xfId="0" applyFont="1" applyFill="1" applyBorder="1" applyAlignment="1">
      <alignment horizontal="center" vertical="center"/>
    </xf>
    <xf numFmtId="165" fontId="0" fillId="0" borderId="7" xfId="0" applyNumberFormat="1" applyBorder="1" applyAlignment="1">
      <alignment horizontal="center" vertical="center"/>
    </xf>
    <xf numFmtId="0" fontId="0" fillId="0" borderId="7" xfId="0" applyBorder="1" applyAlignment="1">
      <alignment horizontal="center" vertical="center"/>
    </xf>
    <xf numFmtId="165" fontId="0" fillId="5" borderId="0" xfId="0" applyNumberFormat="1" applyFill="1" applyBorder="1" applyAlignment="1">
      <alignment horizontal="center" vertical="center"/>
    </xf>
    <xf numFmtId="0" fontId="0" fillId="5" borderId="0" xfId="0" applyFill="1" applyBorder="1" applyAlignment="1">
      <alignment horizontal="center" vertical="center"/>
    </xf>
    <xf numFmtId="0" fontId="0" fillId="0" borderId="0" xfId="0" applyBorder="1" applyAlignment="1">
      <alignment horizontal="center" vertical="center"/>
    </xf>
    <xf numFmtId="165" fontId="6" fillId="0" borderId="9" xfId="1" applyNumberFormat="1" applyFont="1" applyFill="1" applyBorder="1" applyAlignment="1">
      <alignment horizontal="center" vertical="center"/>
    </xf>
    <xf numFmtId="165" fontId="6" fillId="0" borderId="10" xfId="1" applyNumberFormat="1" applyFont="1" applyFill="1" applyBorder="1" applyAlignment="1">
      <alignment horizontal="center" vertical="center"/>
    </xf>
    <xf numFmtId="165" fontId="6" fillId="0" borderId="11" xfId="1" applyNumberFormat="1" applyFont="1" applyFill="1" applyBorder="1" applyAlignment="1">
      <alignment horizontal="center" vertical="center"/>
    </xf>
    <xf numFmtId="165" fontId="10" fillId="4" borderId="0" xfId="1" applyNumberFormat="1" applyFont="1" applyFill="1" applyBorder="1" applyAlignment="1">
      <alignment horizontal="center" vertical="center"/>
    </xf>
    <xf numFmtId="165" fontId="2" fillId="4" borderId="7" xfId="1" applyNumberFormat="1" applyFont="1" applyFill="1" applyBorder="1" applyAlignment="1">
      <alignment horizontal="center" vertical="center"/>
    </xf>
    <xf numFmtId="165" fontId="2" fillId="4" borderId="8" xfId="1" applyNumberFormat="1" applyFont="1" applyFill="1" applyBorder="1" applyAlignment="1">
      <alignment horizontal="center" vertical="center"/>
    </xf>
    <xf numFmtId="2" fontId="37" fillId="9" borderId="19" xfId="0" applyNumberFormat="1" applyFont="1" applyFill="1" applyBorder="1" applyAlignment="1">
      <alignment horizontal="left" vertical="center"/>
    </xf>
    <xf numFmtId="2" fontId="37" fillId="9" borderId="21" xfId="0" applyNumberFormat="1" applyFont="1" applyFill="1" applyBorder="1" applyAlignment="1">
      <alignment horizontal="left" vertical="center"/>
    </xf>
    <xf numFmtId="166" fontId="46" fillId="0" borderId="9" xfId="1" applyNumberFormat="1" applyFont="1" applyBorder="1" applyAlignment="1">
      <alignment horizontal="left" vertical="center"/>
    </xf>
    <xf numFmtId="166" fontId="46" fillId="0" borderId="10" xfId="1" applyNumberFormat="1" applyFont="1" applyBorder="1" applyAlignment="1">
      <alignment horizontal="left" vertical="center"/>
    </xf>
    <xf numFmtId="166" fontId="46" fillId="0" borderId="11" xfId="1" applyNumberFormat="1" applyFont="1" applyBorder="1" applyAlignment="1">
      <alignment horizontal="left" vertical="center"/>
    </xf>
    <xf numFmtId="0" fontId="57" fillId="0" borderId="12" xfId="0" applyFont="1" applyBorder="1" applyAlignment="1">
      <alignment horizontal="center" vertical="center"/>
    </xf>
    <xf numFmtId="43" fontId="0" fillId="0" borderId="12" xfId="1" applyFont="1" applyBorder="1" applyAlignment="1">
      <alignment horizontal="right" vertical="center"/>
    </xf>
    <xf numFmtId="0" fontId="57" fillId="0" borderId="12" xfId="0" applyFont="1" applyFill="1" applyBorder="1" applyAlignment="1">
      <alignment horizontal="center" vertical="center"/>
    </xf>
    <xf numFmtId="0" fontId="60" fillId="0" borderId="12" xfId="0" applyFont="1" applyBorder="1" applyAlignment="1">
      <alignment horizontal="center" vertical="center"/>
    </xf>
    <xf numFmtId="166" fontId="0" fillId="0" borderId="12" xfId="1" applyNumberFormat="1" applyFont="1" applyBorder="1" applyAlignment="1">
      <alignment horizontal="right" vertical="center"/>
    </xf>
    <xf numFmtId="166" fontId="44" fillId="0" borderId="2" xfId="0" applyNumberFormat="1" applyFont="1" applyBorder="1" applyAlignment="1">
      <alignment horizontal="center" vertical="center"/>
    </xf>
    <xf numFmtId="0" fontId="44" fillId="0" borderId="2" xfId="0" applyFont="1" applyBorder="1" applyAlignment="1">
      <alignment horizontal="center" vertical="center"/>
    </xf>
    <xf numFmtId="0" fontId="46" fillId="0" borderId="0" xfId="0" applyFont="1" applyAlignment="1">
      <alignment horizontal="left" vertical="center"/>
    </xf>
    <xf numFmtId="0" fontId="44" fillId="0" borderId="0" xfId="0" applyFont="1" applyAlignment="1">
      <alignment horizontal="right" vertical="center"/>
    </xf>
    <xf numFmtId="0" fontId="44" fillId="0" borderId="5" xfId="0" applyFont="1" applyBorder="1" applyAlignment="1">
      <alignment horizontal="right" vertical="center"/>
    </xf>
    <xf numFmtId="0" fontId="44" fillId="0" borderId="0" xfId="0" applyFont="1" applyAlignment="1">
      <alignment horizontal="left" vertical="center"/>
    </xf>
    <xf numFmtId="166" fontId="28" fillId="5" borderId="10" xfId="1" applyNumberFormat="1" applyFont="1" applyFill="1" applyBorder="1" applyAlignment="1">
      <alignment horizontal="center" vertical="center"/>
    </xf>
    <xf numFmtId="166" fontId="28" fillId="5" borderId="11" xfId="1" applyNumberFormat="1" applyFont="1" applyFill="1" applyBorder="1" applyAlignment="1">
      <alignment horizontal="center" vertical="center"/>
    </xf>
    <xf numFmtId="0" fontId="55" fillId="0" borderId="24" xfId="0" applyFont="1" applyBorder="1" applyAlignment="1">
      <alignment horizontal="left" vertical="center"/>
    </xf>
    <xf numFmtId="0" fontId="62" fillId="0" borderId="2" xfId="0" applyFont="1" applyBorder="1" applyAlignment="1">
      <alignment horizontal="center" vertical="top"/>
    </xf>
    <xf numFmtId="166" fontId="44" fillId="7" borderId="22" xfId="0" applyNumberFormat="1" applyFont="1" applyFill="1" applyBorder="1" applyAlignment="1">
      <alignment horizontal="center" vertical="center"/>
    </xf>
    <xf numFmtId="0" fontId="44" fillId="7" borderId="22" xfId="0" applyFont="1" applyFill="1" applyBorder="1" applyAlignment="1">
      <alignment horizontal="center" vertical="center"/>
    </xf>
    <xf numFmtId="166" fontId="28" fillId="16" borderId="30" xfId="0" applyNumberFormat="1" applyFont="1" applyFill="1" applyBorder="1" applyAlignment="1">
      <alignment horizontal="center" vertical="center"/>
    </xf>
    <xf numFmtId="0" fontId="28" fillId="16" borderId="30" xfId="0" applyFont="1" applyFill="1" applyBorder="1" applyAlignment="1">
      <alignment horizontal="center" vertical="center"/>
    </xf>
    <xf numFmtId="0" fontId="45" fillId="5" borderId="23" xfId="0" applyFont="1" applyFill="1" applyBorder="1" applyAlignment="1">
      <alignment horizontal="left" vertical="center"/>
    </xf>
    <xf numFmtId="166" fontId="44" fillId="0" borderId="7" xfId="0" applyNumberFormat="1" applyFont="1" applyBorder="1" applyAlignment="1">
      <alignment horizontal="center" vertical="center"/>
    </xf>
    <xf numFmtId="0" fontId="44" fillId="0" borderId="7" xfId="0" applyFont="1" applyBorder="1" applyAlignment="1">
      <alignment horizontal="center" vertical="center"/>
    </xf>
    <xf numFmtId="166" fontId="44" fillId="12" borderId="12" xfId="1" applyNumberFormat="1" applyFont="1" applyFill="1" applyBorder="1" applyAlignment="1">
      <alignment horizontal="center" vertical="center"/>
    </xf>
    <xf numFmtId="166" fontId="28" fillId="7" borderId="30" xfId="0" applyNumberFormat="1" applyFont="1" applyFill="1" applyBorder="1" applyAlignment="1">
      <alignment horizontal="center" vertical="center"/>
    </xf>
    <xf numFmtId="0" fontId="28" fillId="17" borderId="23" xfId="0" applyFont="1" applyFill="1" applyBorder="1" applyAlignment="1">
      <alignment horizontal="center" vertical="center"/>
    </xf>
    <xf numFmtId="0" fontId="57" fillId="0" borderId="12" xfId="0" applyFont="1" applyFill="1" applyBorder="1" applyAlignment="1">
      <alignment horizontal="left" vertical="top"/>
    </xf>
    <xf numFmtId="0" fontId="51" fillId="2" borderId="27" xfId="0" applyFont="1" applyFill="1" applyBorder="1" applyAlignment="1">
      <alignment horizontal="center" vertical="center"/>
    </xf>
    <xf numFmtId="0" fontId="51" fillId="2" borderId="28" xfId="0" applyFont="1" applyFill="1" applyBorder="1" applyAlignment="1">
      <alignment horizontal="center" vertical="center"/>
    </xf>
    <xf numFmtId="0" fontId="51" fillId="2" borderId="29" xfId="0" applyFont="1" applyFill="1" applyBorder="1" applyAlignment="1">
      <alignment horizontal="center" vertical="center"/>
    </xf>
    <xf numFmtId="0" fontId="28" fillId="17" borderId="28" xfId="0" applyFont="1" applyFill="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166" fontId="44" fillId="0" borderId="12" xfId="1" applyNumberFormat="1" applyFont="1" applyBorder="1" applyAlignment="1">
      <alignment horizontal="center" vertical="center"/>
    </xf>
    <xf numFmtId="0" fontId="28" fillId="5" borderId="22" xfId="0" applyFont="1" applyFill="1" applyBorder="1" applyAlignment="1">
      <alignment horizontal="center" vertical="center"/>
    </xf>
    <xf numFmtId="17" fontId="44" fillId="0" borderId="12" xfId="0" applyNumberFormat="1" applyFont="1" applyBorder="1" applyAlignment="1">
      <alignment horizontal="center" vertical="center"/>
    </xf>
    <xf numFmtId="0" fontId="44" fillId="0" borderId="12" xfId="0" applyFont="1" applyBorder="1" applyAlignment="1">
      <alignment horizontal="center" vertical="center"/>
    </xf>
    <xf numFmtId="17" fontId="44" fillId="0" borderId="9" xfId="0" applyNumberFormat="1" applyFont="1" applyBorder="1" applyAlignment="1">
      <alignment horizontal="center"/>
    </xf>
    <xf numFmtId="17" fontId="44" fillId="0" borderId="11" xfId="0" applyNumberFormat="1" applyFont="1" applyBorder="1" applyAlignment="1">
      <alignment horizontal="center"/>
    </xf>
    <xf numFmtId="166" fontId="44" fillId="0" borderId="9" xfId="1" applyNumberFormat="1" applyFont="1" applyBorder="1" applyAlignment="1">
      <alignment horizontal="center" vertical="center"/>
    </xf>
    <xf numFmtId="166" fontId="44" fillId="0" borderId="10" xfId="1" applyNumberFormat="1" applyFont="1" applyBorder="1" applyAlignment="1">
      <alignment horizontal="center" vertical="center"/>
    </xf>
    <xf numFmtId="166" fontId="44" fillId="0" borderId="11" xfId="1" applyNumberFormat="1" applyFont="1" applyBorder="1" applyAlignment="1">
      <alignment horizontal="center" vertical="center"/>
    </xf>
    <xf numFmtId="166" fontId="45" fillId="20" borderId="12" xfId="0" applyNumberFormat="1" applyFont="1" applyFill="1" applyBorder="1" applyAlignment="1">
      <alignment horizontal="center" vertical="center"/>
    </xf>
    <xf numFmtId="0" fontId="45" fillId="20" borderId="12" xfId="0" applyFont="1" applyFill="1" applyBorder="1" applyAlignment="1">
      <alignment horizontal="center" vertical="center"/>
    </xf>
    <xf numFmtId="17" fontId="44" fillId="0" borderId="12" xfId="0" applyNumberFormat="1" applyFont="1" applyBorder="1" applyAlignment="1">
      <alignment horizontal="center"/>
    </xf>
    <xf numFmtId="0" fontId="44" fillId="0" borderId="12" xfId="0" applyFont="1" applyBorder="1" applyAlignment="1">
      <alignment horizontal="center"/>
    </xf>
    <xf numFmtId="0" fontId="50" fillId="4" borderId="18" xfId="0" applyFont="1" applyFill="1" applyBorder="1" applyAlignment="1">
      <alignment horizontal="center" vertical="center"/>
    </xf>
    <xf numFmtId="0" fontId="50" fillId="4" borderId="24" xfId="0" applyFont="1" applyFill="1" applyBorder="1" applyAlignment="1">
      <alignment horizontal="center" vertical="center"/>
    </xf>
    <xf numFmtId="0" fontId="50" fillId="4" borderId="19" xfId="0" applyFont="1" applyFill="1" applyBorder="1" applyAlignment="1">
      <alignment horizontal="center" vertical="center"/>
    </xf>
    <xf numFmtId="0" fontId="50" fillId="4" borderId="20" xfId="0" applyFont="1" applyFill="1" applyBorder="1" applyAlignment="1">
      <alignment horizontal="center" vertical="center"/>
    </xf>
    <xf numFmtId="0" fontId="50" fillId="4" borderId="23" xfId="0" applyFont="1" applyFill="1" applyBorder="1" applyAlignment="1">
      <alignment horizontal="center" vertical="center"/>
    </xf>
    <xf numFmtId="0" fontId="50" fillId="4" borderId="21" xfId="0" applyFont="1" applyFill="1" applyBorder="1" applyAlignment="1">
      <alignment horizontal="center" vertical="center"/>
    </xf>
    <xf numFmtId="0" fontId="28" fillId="0" borderId="0" xfId="0" applyFont="1" applyAlignment="1">
      <alignment horizontal="left" vertical="center"/>
    </xf>
    <xf numFmtId="0" fontId="44" fillId="16" borderId="22" xfId="0" applyFont="1" applyFill="1" applyBorder="1" applyAlignment="1">
      <alignment horizontal="center" vertical="center"/>
    </xf>
    <xf numFmtId="0" fontId="44" fillId="4" borderId="14" xfId="0" applyFont="1" applyFill="1" applyBorder="1" applyAlignment="1">
      <alignment horizontal="center" vertical="center"/>
    </xf>
    <xf numFmtId="0" fontId="44" fillId="4" borderId="15" xfId="0" applyFont="1" applyFill="1" applyBorder="1" applyAlignment="1">
      <alignment horizontal="center" vertical="center"/>
    </xf>
    <xf numFmtId="0" fontId="44" fillId="4" borderId="16" xfId="0" applyFont="1" applyFill="1" applyBorder="1" applyAlignment="1">
      <alignment horizontal="center" vertical="center"/>
    </xf>
    <xf numFmtId="171" fontId="44" fillId="21" borderId="23" xfId="1" applyNumberFormat="1" applyFont="1" applyFill="1" applyBorder="1" applyAlignment="1">
      <alignment horizontal="center" vertical="center"/>
    </xf>
    <xf numFmtId="166" fontId="44" fillId="6" borderId="12" xfId="1" applyNumberFormat="1" applyFont="1" applyFill="1" applyBorder="1" applyAlignment="1">
      <alignment horizontal="right" vertical="center"/>
    </xf>
    <xf numFmtId="0" fontId="44" fillId="0" borderId="5" xfId="0" applyFont="1" applyBorder="1" applyAlignment="1">
      <alignment horizontal="left" vertical="center"/>
    </xf>
    <xf numFmtId="166" fontId="28" fillId="5" borderId="30" xfId="0" applyNumberFormat="1" applyFont="1" applyFill="1" applyBorder="1" applyAlignment="1">
      <alignment horizontal="center" vertical="center"/>
    </xf>
    <xf numFmtId="0" fontId="28" fillId="5" borderId="30" xfId="0" applyFont="1" applyFill="1" applyBorder="1" applyAlignment="1">
      <alignment horizontal="center" vertical="center"/>
    </xf>
    <xf numFmtId="0" fontId="28" fillId="5" borderId="6" xfId="0" applyFont="1" applyFill="1" applyBorder="1" applyAlignment="1">
      <alignment horizontal="center" vertical="center"/>
    </xf>
    <xf numFmtId="0" fontId="28" fillId="5" borderId="7" xfId="0" applyFont="1" applyFill="1" applyBorder="1" applyAlignment="1">
      <alignment horizontal="center" vertical="center"/>
    </xf>
    <xf numFmtId="0" fontId="28" fillId="5" borderId="8" xfId="0" applyFont="1" applyFill="1" applyBorder="1" applyAlignment="1">
      <alignment horizontal="center" vertical="center"/>
    </xf>
    <xf numFmtId="0" fontId="44" fillId="0" borderId="0" xfId="0" applyFont="1" applyBorder="1" applyAlignment="1">
      <alignment horizontal="center" vertical="center"/>
    </xf>
    <xf numFmtId="171" fontId="56" fillId="10" borderId="23" xfId="1" applyNumberFormat="1" applyFont="1" applyFill="1" applyBorder="1" applyAlignment="1">
      <alignment horizontal="center" vertical="center"/>
    </xf>
    <xf numFmtId="166" fontId="44" fillId="0" borderId="0" xfId="1" applyNumberFormat="1" applyFont="1" applyBorder="1" applyAlignment="1">
      <alignment horizontal="center" vertical="center"/>
    </xf>
    <xf numFmtId="43" fontId="50" fillId="17" borderId="0" xfId="1" applyFont="1" applyFill="1" applyBorder="1" applyAlignment="1">
      <alignment horizontal="center" vertical="center"/>
    </xf>
    <xf numFmtId="43" fontId="50" fillId="17" borderId="23" xfId="1" applyFont="1" applyFill="1" applyBorder="1" applyAlignment="1">
      <alignment horizontal="center" vertical="center"/>
    </xf>
    <xf numFmtId="166" fontId="44" fillId="7" borderId="12" xfId="1" applyNumberFormat="1" applyFont="1" applyFill="1" applyBorder="1" applyAlignment="1">
      <alignment horizontal="center" vertical="center"/>
    </xf>
    <xf numFmtId="0" fontId="48" fillId="4" borderId="27" xfId="0" applyFont="1" applyFill="1" applyBorder="1" applyAlignment="1">
      <alignment horizontal="center" vertical="center"/>
    </xf>
    <xf numFmtId="0" fontId="48" fillId="4" borderId="28" xfId="0" applyFont="1" applyFill="1" applyBorder="1" applyAlignment="1">
      <alignment horizontal="center" vertical="center"/>
    </xf>
    <xf numFmtId="0" fontId="48" fillId="4" borderId="29" xfId="0" applyFont="1" applyFill="1" applyBorder="1" applyAlignment="1">
      <alignment horizontal="center" vertical="center"/>
    </xf>
    <xf numFmtId="0" fontId="50" fillId="4" borderId="31" xfId="0" applyFont="1" applyFill="1" applyBorder="1" applyAlignment="1">
      <alignment horizontal="center" vertical="center"/>
    </xf>
    <xf numFmtId="0" fontId="50" fillId="4" borderId="32" xfId="0" applyFont="1" applyFill="1" applyBorder="1" applyAlignment="1">
      <alignment horizontal="center" vertical="center"/>
    </xf>
    <xf numFmtId="0" fontId="50" fillId="4" borderId="33" xfId="0" applyFont="1" applyFill="1" applyBorder="1" applyAlignment="1">
      <alignment horizontal="center" vertical="center"/>
    </xf>
    <xf numFmtId="0" fontId="50" fillId="4" borderId="34" xfId="0" applyFont="1" applyFill="1" applyBorder="1" applyAlignment="1">
      <alignment horizontal="center" vertical="center"/>
    </xf>
    <xf numFmtId="0" fontId="50" fillId="4" borderId="30" xfId="0" applyFont="1" applyFill="1" applyBorder="1" applyAlignment="1">
      <alignment horizontal="center" vertical="center"/>
    </xf>
    <xf numFmtId="0" fontId="50" fillId="4" borderId="35" xfId="0" applyFont="1" applyFill="1" applyBorder="1" applyAlignment="1">
      <alignment horizontal="center" vertical="center"/>
    </xf>
    <xf numFmtId="171" fontId="44" fillId="0" borderId="0" xfId="1" applyNumberFormat="1" applyFont="1" applyBorder="1" applyAlignment="1">
      <alignment horizontal="center" vertical="center"/>
    </xf>
    <xf numFmtId="171" fontId="28" fillId="18" borderId="23" xfId="1" applyNumberFormat="1" applyFont="1" applyFill="1" applyBorder="1" applyAlignment="1">
      <alignment horizontal="center" vertical="center"/>
    </xf>
    <xf numFmtId="0" fontId="28" fillId="4" borderId="30" xfId="0" applyFont="1" applyFill="1" applyBorder="1" applyAlignment="1">
      <alignment horizontal="center" vertical="center"/>
    </xf>
    <xf numFmtId="0" fontId="44" fillId="0" borderId="6" xfId="0" applyFont="1" applyBorder="1" applyAlignment="1">
      <alignment horizontal="center" vertical="center"/>
    </xf>
    <xf numFmtId="0" fontId="44" fillId="0" borderId="8" xfId="0" applyFont="1" applyBorder="1" applyAlignment="1">
      <alignment horizontal="center" vertical="center"/>
    </xf>
    <xf numFmtId="166" fontId="44" fillId="7" borderId="12" xfId="0" applyNumberFormat="1" applyFont="1" applyFill="1" applyBorder="1" applyAlignment="1">
      <alignment horizontal="center" vertical="center"/>
    </xf>
    <xf numFmtId="0" fontId="44" fillId="7" borderId="12" xfId="0" applyFont="1" applyFill="1" applyBorder="1" applyAlignment="1">
      <alignment horizontal="center" vertical="center"/>
    </xf>
    <xf numFmtId="166" fontId="44" fillId="7" borderId="13" xfId="0" applyNumberFormat="1" applyFont="1" applyFill="1" applyBorder="1" applyAlignment="1">
      <alignment horizontal="center" vertical="center"/>
    </xf>
    <xf numFmtId="0" fontId="44" fillId="7" borderId="13" xfId="0" applyFont="1" applyFill="1" applyBorder="1" applyAlignment="1">
      <alignment horizontal="center" vertical="center"/>
    </xf>
    <xf numFmtId="0" fontId="8" fillId="22" borderId="9" xfId="0" applyFont="1" applyFill="1" applyBorder="1" applyAlignment="1">
      <alignment horizontal="center" vertical="center"/>
    </xf>
    <xf numFmtId="0" fontId="8" fillId="22" borderId="10" xfId="0" applyFont="1" applyFill="1" applyBorder="1" applyAlignment="1">
      <alignment horizontal="center" vertical="center"/>
    </xf>
    <xf numFmtId="0" fontId="8" fillId="22" borderId="11" xfId="0" applyFont="1" applyFill="1" applyBorder="1" applyAlignment="1">
      <alignment horizontal="center" vertical="center"/>
    </xf>
    <xf numFmtId="0" fontId="44" fillId="0" borderId="9" xfId="0" applyFont="1" applyBorder="1" applyAlignment="1">
      <alignment horizontal="center" vertical="center"/>
    </xf>
    <xf numFmtId="0" fontId="44" fillId="0" borderId="12" xfId="0" applyFont="1" applyBorder="1" applyAlignment="1">
      <alignment horizontal="left" vertical="top"/>
    </xf>
    <xf numFmtId="0" fontId="57" fillId="0" borderId="12" xfId="0" applyFont="1" applyBorder="1" applyAlignment="1">
      <alignment horizontal="left" vertical="top"/>
    </xf>
    <xf numFmtId="166" fontId="28" fillId="5" borderId="14" xfId="0" applyNumberFormat="1" applyFont="1" applyFill="1" applyBorder="1" applyAlignment="1">
      <alignment horizontal="center" vertical="center"/>
    </xf>
    <xf numFmtId="166" fontId="28" fillId="5" borderId="16" xfId="0" applyNumberFormat="1" applyFont="1" applyFill="1" applyBorder="1" applyAlignment="1">
      <alignment horizontal="center" vertical="center"/>
    </xf>
    <xf numFmtId="0" fontId="50" fillId="2" borderId="27" xfId="0" applyFont="1" applyFill="1" applyBorder="1" applyAlignment="1">
      <alignment horizontal="center" vertical="center"/>
    </xf>
    <xf numFmtId="0" fontId="50" fillId="2" borderId="28" xfId="0" applyFont="1" applyFill="1" applyBorder="1" applyAlignment="1">
      <alignment horizontal="center" vertical="center"/>
    </xf>
    <xf numFmtId="0" fontId="50" fillId="2" borderId="29" xfId="0" applyFont="1" applyFill="1" applyBorder="1" applyAlignment="1">
      <alignment horizontal="center" vertical="center"/>
    </xf>
    <xf numFmtId="17" fontId="28" fillId="0" borderId="12" xfId="0" applyNumberFormat="1" applyFont="1" applyBorder="1" applyAlignment="1">
      <alignment horizontal="center" vertical="center"/>
    </xf>
    <xf numFmtId="0" fontId="28" fillId="0" borderId="12" xfId="0" applyFont="1" applyBorder="1" applyAlignment="1">
      <alignment horizontal="center" vertical="center"/>
    </xf>
    <xf numFmtId="0" fontId="44" fillId="0" borderId="0" xfId="0" applyFont="1" applyAlignment="1">
      <alignment horizontal="left"/>
    </xf>
    <xf numFmtId="166" fontId="56" fillId="0" borderId="12" xfId="1" applyNumberFormat="1" applyFont="1" applyBorder="1" applyAlignment="1">
      <alignment horizontal="center" vertical="center"/>
    </xf>
  </cellXfs>
  <cellStyles count="4">
    <cellStyle name="Comma" xfId="1" builtinId="3"/>
    <cellStyle name="Comma 2" xfId="3"/>
    <cellStyle name="Normal" xfId="0" builtinId="0"/>
    <cellStyle name="Normal 2" xfId="2"/>
  </cellStyles>
  <dxfs count="0"/>
  <tableStyles count="0" defaultTableStyle="TableStyleMedium9" defaultPivotStyle="PivotStyleLight16"/>
  <colors>
    <mruColors>
      <color rgb="FFFFFF99"/>
      <color rgb="FFE8E886"/>
      <color rgb="FFCCECFF"/>
      <color rgb="FFFFFFCC"/>
      <color rgb="FFFF3300"/>
      <color rgb="FFFF9900"/>
      <color rgb="FF00FFCC"/>
      <color rgb="FF00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xdr:colOff>
      <xdr:row>20</xdr:row>
      <xdr:rowOff>88770</xdr:rowOff>
    </xdr:from>
    <xdr:to>
      <xdr:col>10</xdr:col>
      <xdr:colOff>1120</xdr:colOff>
      <xdr:row>60</xdr:row>
      <xdr:rowOff>16565</xdr:rowOff>
    </xdr:to>
    <xdr:sp macro="" textlink="">
      <xdr:nvSpPr>
        <xdr:cNvPr id="2" name="TextBox 1"/>
        <xdr:cNvSpPr txBox="1"/>
      </xdr:nvSpPr>
      <xdr:spPr>
        <a:xfrm>
          <a:off x="9525" y="3724835"/>
          <a:ext cx="6269812" cy="7216491"/>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0" rIns="457200" rtlCol="0" anchor="t"/>
        <a:lstStyle/>
        <a:p>
          <a:endParaRPr lang="en-US" sz="1050">
            <a:latin typeface="+mj-lt"/>
          </a:endParaRPr>
        </a:p>
        <a:p>
          <a:endParaRPr lang="en-US" sz="1100" b="1" u="sng">
            <a:solidFill>
              <a:schemeClr val="dk1"/>
            </a:solidFill>
            <a:effectLst/>
            <a:latin typeface="+mn-lt"/>
            <a:ea typeface="+mn-ea"/>
            <a:cs typeface="+mn-cs"/>
          </a:endParaRPr>
        </a:p>
        <a:p>
          <a:r>
            <a:rPr lang="en-US" sz="1100" b="1" u="sng">
              <a:solidFill>
                <a:schemeClr val="dk1"/>
              </a:solidFill>
              <a:effectLst/>
              <a:latin typeface="+mn-lt"/>
              <a:ea typeface="+mn-ea"/>
              <a:cs typeface="+mn-cs"/>
            </a:rPr>
            <a:t>LAPORAN HASIL KUNJUNGAN DAN VERIFIKASI KREDIT (LAK</a:t>
          </a:r>
          <a:r>
            <a:rPr lang="en-US" sz="1100" b="1">
              <a:solidFill>
                <a:schemeClr val="dk1"/>
              </a:solidFill>
              <a:effectLst/>
              <a:latin typeface="+mn-lt"/>
              <a:ea typeface="+mn-ea"/>
              <a:cs typeface="+mn-cs"/>
            </a:rPr>
            <a:t>)</a:t>
          </a:r>
          <a:endParaRPr lang="en-US" sz="1200">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	1. Kunjungan Lapangan &amp; Cek Lingkungan (On the Spot)</a:t>
          </a:r>
          <a:endParaRPr lang="en-US" sz="1200">
            <a:effectLst/>
          </a:endParaRPr>
        </a:p>
        <a:p>
          <a:r>
            <a:rPr lang="en-US" sz="1100" b="1">
              <a:solidFill>
                <a:schemeClr val="dk1"/>
              </a:solidFill>
              <a:effectLst/>
              <a:latin typeface="+mn-lt"/>
              <a:ea typeface="+mn-ea"/>
              <a:cs typeface="+mn-cs"/>
            </a:rPr>
            <a:t>Waktu Kunjungan:</a:t>
          </a:r>
          <a:r>
            <a:rPr lang="en-US" sz="1100">
              <a:solidFill>
                <a:schemeClr val="dk1"/>
              </a:solidFill>
              <a:effectLst/>
              <a:latin typeface="+mn-lt"/>
              <a:ea typeface="+mn-ea"/>
              <a:cs typeface="+mn-cs"/>
            </a:rPr>
            <a:t> Selasa, 14</a:t>
          </a:r>
          <a:r>
            <a:rPr lang="en-US" sz="1100" baseline="0">
              <a:solidFill>
                <a:schemeClr val="dk1"/>
              </a:solidFill>
              <a:effectLst/>
              <a:latin typeface="+mn-lt"/>
              <a:ea typeface="+mn-ea"/>
              <a:cs typeface="+mn-cs"/>
            </a:rPr>
            <a:t> Juli 2026</a:t>
          </a:r>
          <a:r>
            <a:rPr lang="en-US" sz="1100">
              <a:solidFill>
                <a:schemeClr val="dk1"/>
              </a:solidFill>
              <a:effectLst/>
              <a:latin typeface="+mn-lt"/>
              <a:ea typeface="+mn-ea"/>
              <a:cs typeface="+mn-cs"/>
            </a:rPr>
            <a:t>.</a:t>
          </a:r>
          <a:endParaRPr lang="en-US" sz="1200">
            <a:effectLst/>
          </a:endParaRPr>
        </a:p>
        <a:p>
          <a:r>
            <a:rPr lang="en-US" sz="1100" b="1">
              <a:solidFill>
                <a:schemeClr val="dk1"/>
              </a:solidFill>
              <a:effectLst/>
              <a:latin typeface="+mn-lt"/>
              <a:ea typeface="+mn-ea"/>
              <a:cs typeface="+mn-cs"/>
            </a:rPr>
            <a:t>Hasil Verifikasi:</a:t>
          </a:r>
          <a:r>
            <a:rPr lang="en-US" sz="1100">
              <a:solidFill>
                <a:schemeClr val="dk1"/>
              </a:solidFill>
              <a:effectLst/>
              <a:latin typeface="+mn-lt"/>
              <a:ea typeface="+mn-ea"/>
              <a:cs typeface="+mn-cs"/>
            </a:rPr>
            <a:t> Tim melakukan kunjungan lapangan dan bertemu langsung dengan debitu</a:t>
          </a:r>
          <a:r>
            <a:rPr lang="en-US" sz="1100" baseline="0">
              <a:solidFill>
                <a:schemeClr val="dk1"/>
              </a:solidFill>
              <a:effectLst/>
              <a:latin typeface="+mn-lt"/>
              <a:ea typeface="+mn-ea"/>
              <a:cs typeface="+mn-cs"/>
            </a:rPr>
            <a:t>r ke </a:t>
          </a:r>
          <a:r>
            <a:rPr lang="en-US" sz="1100">
              <a:solidFill>
                <a:schemeClr val="dk1"/>
              </a:solidFill>
              <a:effectLst/>
              <a:latin typeface="+mn-lt"/>
              <a:ea typeface="+mn-ea"/>
              <a:cs typeface="+mn-cs"/>
            </a:rPr>
            <a:t>lokasi</a:t>
          </a:r>
          <a:r>
            <a:rPr lang="en-US" sz="1100" baseline="0">
              <a:solidFill>
                <a:schemeClr val="dk1"/>
              </a:solidFill>
              <a:effectLst/>
              <a:latin typeface="+mn-lt"/>
              <a:ea typeface="+mn-ea"/>
              <a:cs typeface="+mn-cs"/>
            </a:rPr>
            <a:t> Kantor dan Garasi PT SPG Sriana Putra Group di Jalan Raya Tambi - Jatibarang </a:t>
          </a:r>
        </a:p>
        <a:p>
          <a:r>
            <a:rPr lang="en-US" sz="1100" b="1">
              <a:solidFill>
                <a:schemeClr val="dk1"/>
              </a:solidFill>
              <a:effectLst/>
              <a:latin typeface="+mn-lt"/>
              <a:ea typeface="+mn-ea"/>
              <a:cs typeface="+mn-cs"/>
            </a:rPr>
            <a:t>Cek Lingkungan:</a:t>
          </a:r>
          <a:r>
            <a:rPr lang="en-US" sz="1100">
              <a:solidFill>
                <a:schemeClr val="dk1"/>
              </a:solidFill>
              <a:effectLst/>
              <a:latin typeface="+mn-lt"/>
              <a:ea typeface="+mn-ea"/>
              <a:cs typeface="+mn-cs"/>
            </a:rPr>
            <a:t> Berdasarkan konfirmasi dengan warga setempat, benar</a:t>
          </a:r>
          <a:r>
            <a:rPr lang="en-US" sz="1100" baseline="0">
              <a:solidFill>
                <a:schemeClr val="dk1"/>
              </a:solidFill>
              <a:effectLst/>
              <a:latin typeface="+mn-lt"/>
              <a:ea typeface="+mn-ea"/>
              <a:cs typeface="+mn-cs"/>
            </a:rPr>
            <a:t> pemohon tinggal di alamat sesuai KTP.  </a:t>
          </a:r>
          <a:r>
            <a:rPr lang="en-US" sz="1100">
              <a:solidFill>
                <a:schemeClr val="dk1"/>
              </a:solidFill>
              <a:effectLst/>
              <a:latin typeface="+mn-lt"/>
              <a:ea typeface="+mn-ea"/>
              <a:cs typeface="+mn-cs"/>
            </a:rPr>
            <a:t>Warga</a:t>
          </a:r>
          <a:r>
            <a:rPr lang="en-US" sz="1100" baseline="0">
              <a:solidFill>
                <a:schemeClr val="dk1"/>
              </a:solidFill>
              <a:effectLst/>
              <a:latin typeface="+mn-lt"/>
              <a:ea typeface="+mn-ea"/>
              <a:cs typeface="+mn-cs"/>
            </a:rPr>
            <a:t> sekitar tempat tinggal </a:t>
          </a:r>
          <a:r>
            <a:rPr lang="en-US" sz="1100">
              <a:solidFill>
                <a:schemeClr val="dk1"/>
              </a:solidFill>
              <a:effectLst/>
              <a:latin typeface="+mn-lt"/>
              <a:ea typeface="+mn-ea"/>
              <a:cs typeface="+mn-cs"/>
            </a:rPr>
            <a:t>mengenal baik debitur dan pasangan, serta memastikan yang bersangkutan memiliki reputasi sosial yang baik dan tidak sedang terlibat masalah hukum (pidana/perdata).</a:t>
          </a:r>
          <a:endParaRPr lang="en-US" sz="1200">
            <a:effectLst/>
          </a:endParaRPr>
        </a:p>
        <a:p>
          <a:r>
            <a:rPr lang="en-US" sz="1100" b="1">
              <a:solidFill>
                <a:schemeClr val="dk1"/>
              </a:solidFill>
              <a:effectLst/>
              <a:latin typeface="+mn-lt"/>
              <a:ea typeface="+mn-ea"/>
              <a:cs typeface="+mn-cs"/>
            </a:rPr>
            <a:t>	2. Karakter &amp; Riwayat Kredit (Character)</a:t>
          </a:r>
          <a:endParaRPr lang="en-US" sz="1200">
            <a:effectLst/>
          </a:endParaRPr>
        </a:p>
        <a:p>
          <a:r>
            <a:rPr lang="en-US" sz="1100" b="1">
              <a:solidFill>
                <a:schemeClr val="dk1"/>
              </a:solidFill>
              <a:effectLst/>
              <a:latin typeface="+mn-lt"/>
              <a:ea typeface="+mn-ea"/>
              <a:cs typeface="+mn-cs"/>
            </a:rPr>
            <a:t>Sikap Debitur:</a:t>
          </a:r>
          <a:r>
            <a:rPr lang="en-US" sz="1100">
              <a:solidFill>
                <a:schemeClr val="dk1"/>
              </a:solidFill>
              <a:effectLst/>
              <a:latin typeface="+mn-lt"/>
              <a:ea typeface="+mn-ea"/>
              <a:cs typeface="+mn-cs"/>
            </a:rPr>
            <a:t> Sangat kooperatif, transparan dalam memberikan informasi pekerjaan/usaha yang di jalankan, serta menjelaskan detail rencana penggunaan dana pinjaman.</a:t>
          </a:r>
          <a:endParaRPr lang="en-US" sz="1200">
            <a:effectLst/>
          </a:endParaRPr>
        </a:p>
        <a:p>
          <a:r>
            <a:rPr lang="en-US" sz="1100" b="1">
              <a:solidFill>
                <a:schemeClr val="dk1"/>
              </a:solidFill>
              <a:effectLst/>
              <a:latin typeface="+mn-lt"/>
              <a:ea typeface="+mn-ea"/>
              <a:cs typeface="+mn-cs"/>
            </a:rPr>
            <a:t>Riwayat Fasilitas:</a:t>
          </a:r>
          <a:r>
            <a:rPr lang="en-US" sz="1100">
              <a:solidFill>
                <a:schemeClr val="dk1"/>
              </a:solidFill>
              <a:effectLst/>
              <a:latin typeface="+mn-lt"/>
              <a:ea typeface="+mn-ea"/>
              <a:cs typeface="+mn-cs"/>
            </a:rPr>
            <a:t> Debitur merupakan nasabah </a:t>
          </a:r>
          <a:r>
            <a:rPr lang="en-US" sz="1100" i="1">
              <a:solidFill>
                <a:schemeClr val="dk1"/>
              </a:solidFill>
              <a:effectLst/>
              <a:latin typeface="+mn-lt"/>
              <a:ea typeface="+mn-ea"/>
              <a:cs typeface="+mn-cs"/>
            </a:rPr>
            <a:t>existing</a:t>
          </a:r>
          <a:r>
            <a:rPr lang="en-US" sz="1100">
              <a:solidFill>
                <a:schemeClr val="dk1"/>
              </a:solidFill>
              <a:effectLst/>
              <a:latin typeface="+mn-lt"/>
              <a:ea typeface="+mn-ea"/>
              <a:cs typeface="+mn-cs"/>
            </a:rPr>
            <a:t> BPR Cahaya Fajar dengan </a:t>
          </a:r>
          <a:r>
            <a:rPr lang="en-US" sz="1100" i="1">
              <a:solidFill>
                <a:schemeClr val="dk1"/>
              </a:solidFill>
              <a:effectLst/>
              <a:latin typeface="+mn-lt"/>
              <a:ea typeface="+mn-ea"/>
              <a:cs typeface="+mn-cs"/>
            </a:rPr>
            <a:t>track record</a:t>
          </a:r>
          <a:r>
            <a:rPr lang="en-US" sz="1100">
              <a:solidFill>
                <a:schemeClr val="dk1"/>
              </a:solidFill>
              <a:effectLst/>
              <a:latin typeface="+mn-lt"/>
              <a:ea typeface="+mn-ea"/>
              <a:cs typeface="+mn-cs"/>
            </a:rPr>
            <a:t> kewajiban angsuran sebelumnya berjalan </a:t>
          </a:r>
          <a:r>
            <a:rPr lang="en-US" sz="1100" b="1">
              <a:solidFill>
                <a:schemeClr val="dk1"/>
              </a:solidFill>
              <a:effectLst/>
              <a:latin typeface="+mn-lt"/>
              <a:ea typeface="+mn-ea"/>
              <a:cs typeface="+mn-cs"/>
            </a:rPr>
            <a:t>lancar</a:t>
          </a:r>
          <a:endParaRPr lang="en-US" sz="1200">
            <a:effectLst/>
          </a:endParaRPr>
        </a:p>
        <a:p>
          <a:r>
            <a:rPr lang="en-US" sz="1100" b="1">
              <a:solidFill>
                <a:schemeClr val="dk1"/>
              </a:solidFill>
              <a:effectLst/>
              <a:latin typeface="+mn-lt"/>
              <a:ea typeface="+mn-ea"/>
              <a:cs typeface="+mn-cs"/>
            </a:rPr>
            <a:t>	3. Profil Pekerjaan &amp; Usaha (Condition &amp; Capital)</a:t>
          </a:r>
          <a:endParaRPr lang="en-US" sz="1200">
            <a:effectLst/>
          </a:endParaRPr>
        </a:p>
        <a:p>
          <a:r>
            <a:rPr lang="en-US" sz="1100" b="1">
              <a:solidFill>
                <a:schemeClr val="dk1"/>
              </a:solidFill>
              <a:effectLst/>
              <a:latin typeface="+mn-lt"/>
              <a:ea typeface="+mn-ea"/>
              <a:cs typeface="+mn-cs"/>
            </a:rPr>
            <a:t>Pekerjaan/Usaha</a:t>
          </a:r>
          <a:r>
            <a:rPr lang="en-US" sz="1100" b="1" baseline="0">
              <a:solidFill>
                <a:schemeClr val="dk1"/>
              </a:solidFill>
              <a:effectLst/>
              <a:latin typeface="+mn-lt"/>
              <a:ea typeface="+mn-ea"/>
              <a:cs typeface="+mn-cs"/>
            </a:rPr>
            <a:t>:</a:t>
          </a:r>
          <a:r>
            <a:rPr lang="en-US" sz="1100" b="0" baseline="0">
              <a:solidFill>
                <a:schemeClr val="dk1"/>
              </a:solidFill>
              <a:effectLst/>
              <a:latin typeface="+mn-lt"/>
              <a:ea typeface="+mn-ea"/>
              <a:cs typeface="+mn-cs"/>
            </a:rPr>
            <a:t> M</a:t>
          </a:r>
          <a:r>
            <a:rPr lang="en-US" sz="1100">
              <a:solidFill>
                <a:schemeClr val="dk1"/>
              </a:solidFill>
              <a:effectLst/>
              <a:latin typeface="+mn-lt"/>
              <a:ea typeface="+mn-ea"/>
              <a:cs typeface="+mn-cs"/>
            </a:rPr>
            <a:t>emilki usaha Jasa angkutan atau sewa mobil angkutan ( Truk ), yang sudah berjalan lebih dari 10th, angkutan yang di bawa antara lain gabah</a:t>
          </a:r>
          <a:r>
            <a:rPr lang="en-US" sz="1100" baseline="0">
              <a:solidFill>
                <a:schemeClr val="dk1"/>
              </a:solidFill>
              <a:effectLst/>
              <a:latin typeface="+mn-lt"/>
              <a:ea typeface="+mn-ea"/>
              <a:cs typeface="+mn-cs"/>
            </a:rPr>
            <a:t> dan beras, usaha lainya adalah kemitraan dengan Bulog</a:t>
          </a:r>
          <a:endParaRPr lang="en-US" sz="1200">
            <a:effectLst/>
          </a:endParaRPr>
        </a:p>
        <a:p>
          <a:r>
            <a:rPr lang="en-US" sz="1100" b="1">
              <a:solidFill>
                <a:schemeClr val="dk1"/>
              </a:solidFill>
              <a:effectLst/>
              <a:latin typeface="+mn-lt"/>
              <a:ea typeface="+mn-ea"/>
              <a:cs typeface="+mn-cs"/>
            </a:rPr>
            <a:t>Legalitas &amp; Fasilitas:</a:t>
          </a:r>
          <a:r>
            <a:rPr lang="en-US" sz="1100">
              <a:solidFill>
                <a:schemeClr val="dk1"/>
              </a:solidFill>
              <a:effectLst/>
              <a:latin typeface="+mn-lt"/>
              <a:ea typeface="+mn-ea"/>
              <a:cs typeface="+mn-cs"/>
            </a:rPr>
            <a:t> Dokumen legalitas data pribadi dan legalitas usaha dinyatakan lengkap,</a:t>
          </a:r>
          <a:r>
            <a:rPr lang="en-US" sz="1100" baseline="0">
              <a:solidFill>
                <a:schemeClr val="dk1"/>
              </a:solidFill>
              <a:effectLst/>
              <a:latin typeface="+mn-lt"/>
              <a:ea typeface="+mn-ea"/>
              <a:cs typeface="+mn-cs"/>
            </a:rPr>
            <a:t> sarana dan prasarana lainya cukup</a:t>
          </a:r>
          <a:endParaRPr lang="en-US" sz="1200">
            <a:effectLst/>
          </a:endParaRPr>
        </a:p>
        <a:p>
          <a:r>
            <a:rPr lang="en-US" sz="1100" b="1">
              <a:solidFill>
                <a:schemeClr val="dk1"/>
              </a:solidFill>
              <a:effectLst/>
              <a:latin typeface="+mn-lt"/>
              <a:ea typeface="+mn-ea"/>
              <a:cs typeface="+mn-cs"/>
            </a:rPr>
            <a:t>	4. Tujuan Penggunaan Kredit &amp; Agunan (Condition &amp; Collateral)</a:t>
          </a:r>
          <a:endParaRPr lang="en-US" sz="1200">
            <a:effectLst/>
          </a:endParaRPr>
        </a:p>
        <a:p>
          <a:r>
            <a:rPr lang="en-US" sz="1100" b="1">
              <a:solidFill>
                <a:schemeClr val="dk1"/>
              </a:solidFill>
              <a:effectLst/>
              <a:latin typeface="+mn-lt"/>
              <a:ea typeface="+mn-ea"/>
              <a:cs typeface="+mn-cs"/>
            </a:rPr>
            <a:t>Tujuan Kredit:</a:t>
          </a:r>
          <a:r>
            <a:rPr lang="en-US" sz="1100">
              <a:solidFill>
                <a:schemeClr val="dk1"/>
              </a:solidFill>
              <a:effectLst/>
              <a:latin typeface="+mn-lt"/>
              <a:ea typeface="+mn-ea"/>
              <a:cs typeface="+mn-cs"/>
            </a:rPr>
            <a:t> Dana pinjaman akan digunakan untuk</a:t>
          </a:r>
          <a:r>
            <a:rPr lang="en-US" sz="1100" baseline="0">
              <a:solidFill>
                <a:schemeClr val="dk1"/>
              </a:solidFill>
              <a:effectLst/>
              <a:latin typeface="+mn-lt"/>
              <a:ea typeface="+mn-ea"/>
              <a:cs typeface="+mn-cs"/>
            </a:rPr>
            <a:t> Stanby loan ( kebutuhan operasional)</a:t>
          </a:r>
          <a:endParaRPr lang="en-US" sz="1200">
            <a:effectLst/>
          </a:endParaRPr>
        </a:p>
        <a:p>
          <a:r>
            <a:rPr lang="en-US" sz="1100" b="1">
              <a:solidFill>
                <a:schemeClr val="dk1"/>
              </a:solidFill>
              <a:effectLst/>
              <a:latin typeface="+mn-lt"/>
              <a:ea typeface="+mn-ea"/>
              <a:cs typeface="+mn-cs"/>
            </a:rPr>
            <a:t>Agunan yang Diajukan:</a:t>
          </a:r>
          <a:r>
            <a:rPr lang="en-US" sz="1100">
              <a:solidFill>
                <a:schemeClr val="dk1"/>
              </a:solidFill>
              <a:effectLst/>
              <a:latin typeface="+mn-lt"/>
              <a:ea typeface="+mn-ea"/>
              <a:cs typeface="+mn-cs"/>
            </a:rPr>
            <a:t> </a:t>
          </a:r>
          <a:r>
            <a:rPr lang="en-US" sz="1100" i="1">
              <a:solidFill>
                <a:schemeClr val="dk1"/>
              </a:solidFill>
              <a:effectLst/>
              <a:latin typeface="+mn-lt"/>
              <a:ea typeface="+mn-ea"/>
              <a:cs typeface="+mn-cs"/>
            </a:rPr>
            <a:t>BPKB</a:t>
          </a:r>
          <a:r>
            <a:rPr lang="en-US" sz="1100" i="1" baseline="0">
              <a:solidFill>
                <a:schemeClr val="dk1"/>
              </a:solidFill>
              <a:effectLst/>
              <a:latin typeface="+mn-lt"/>
              <a:ea typeface="+mn-ea"/>
              <a:cs typeface="+mn-cs"/>
            </a:rPr>
            <a:t> Mobil Mitsubishi FE74 HDV Tahun 2018 ( lightruk )</a:t>
          </a:r>
          <a:endParaRPr lang="en-US" sz="1200">
            <a:effectLst/>
          </a:endParaRPr>
        </a:p>
        <a:p>
          <a:r>
            <a:rPr lang="en-US" sz="1100" b="1">
              <a:solidFill>
                <a:schemeClr val="dk1"/>
              </a:solidFill>
              <a:effectLst/>
              <a:latin typeface="+mn-lt"/>
              <a:ea typeface="+mn-ea"/>
              <a:cs typeface="+mn-cs"/>
            </a:rPr>
            <a:t>	5. Verifikasi Kapasitas Pendapatan (Repayment Capacity)</a:t>
          </a:r>
          <a:endParaRPr lang="en-US" sz="1200">
            <a:effectLst/>
          </a:endParaRPr>
        </a:p>
        <a:p>
          <a:r>
            <a:rPr lang="en-US" sz="1100">
              <a:solidFill>
                <a:schemeClr val="dk1"/>
              </a:solidFill>
              <a:effectLst/>
              <a:latin typeface="+mn-lt"/>
              <a:ea typeface="+mn-ea"/>
              <a:cs typeface="+mn-cs"/>
            </a:rPr>
            <a:t>Debitur tidak menyajikan laporan keuangan formal terkait laba rugi,</a:t>
          </a:r>
          <a:r>
            <a:rPr lang="en-US" sz="1100" baseline="0">
              <a:solidFill>
                <a:schemeClr val="dk1"/>
              </a:solidFill>
              <a:effectLst/>
              <a:latin typeface="+mn-lt"/>
              <a:ea typeface="+mn-ea"/>
              <a:cs typeface="+mn-cs"/>
            </a:rPr>
            <a:t> sebagai lampiran lainya debitur lampirkan rekapan  Bank BRI 016501002184569 periode April - Juni 2026 sebagai bukti transaksi usaha yang sedang dijalani.</a:t>
          </a:r>
          <a:endParaRPr lang="en-US" sz="1100" b="1" baseline="0">
            <a:solidFill>
              <a:schemeClr val="dk1"/>
            </a:solidFill>
            <a:effectLst/>
            <a:latin typeface="+mn-lt"/>
            <a:ea typeface="+mn-ea"/>
            <a:cs typeface="+mn-cs"/>
          </a:endParaRPr>
        </a:p>
        <a:p>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6. Informasi Kekayaan/Aset Posisi Juni 2026</a:t>
          </a:r>
          <a:endParaRPr lang="en-US" sz="1200">
            <a:effectLst/>
          </a:endParaRPr>
        </a:p>
        <a:p>
          <a:r>
            <a:rPr lang="en-US" sz="1100">
              <a:solidFill>
                <a:schemeClr val="dk1"/>
              </a:solidFill>
              <a:effectLst/>
              <a:latin typeface="+mn-lt"/>
              <a:ea typeface="+mn-ea"/>
              <a:cs typeface="+mn-cs"/>
            </a:rPr>
            <a:t>Berdasarkan wawancara dan pengakuan (</a:t>
          </a:r>
          <a:r>
            <a:rPr lang="en-US" sz="1100" i="1">
              <a:solidFill>
                <a:schemeClr val="dk1"/>
              </a:solidFill>
              <a:effectLst/>
              <a:latin typeface="+mn-lt"/>
              <a:ea typeface="+mn-ea"/>
              <a:cs typeface="+mn-cs"/>
            </a:rPr>
            <a:t>self-declaration</a:t>
          </a:r>
          <a:r>
            <a:rPr lang="en-US" sz="1100">
              <a:solidFill>
                <a:schemeClr val="dk1"/>
              </a:solidFill>
              <a:effectLst/>
              <a:latin typeface="+mn-lt"/>
              <a:ea typeface="+mn-ea"/>
              <a:cs typeface="+mn-cs"/>
            </a:rPr>
            <a:t>) debitur, aset lain yang dimiliki dan dapat menjadi pendukung kekuatan finansial (</a:t>
          </a:r>
          <a:r>
            <a:rPr lang="en-US" sz="1100" i="1">
              <a:solidFill>
                <a:schemeClr val="dk1"/>
              </a:solidFill>
              <a:effectLst/>
              <a:latin typeface="+mn-lt"/>
              <a:ea typeface="+mn-ea"/>
              <a:cs typeface="+mn-cs"/>
            </a:rPr>
            <a:t>capital</a:t>
          </a:r>
          <a:r>
            <a:rPr lang="en-US" sz="1100">
              <a:solidFill>
                <a:schemeClr val="dk1"/>
              </a:solidFill>
              <a:effectLst/>
              <a:latin typeface="+mn-lt"/>
              <a:ea typeface="+mn-ea"/>
              <a:cs typeface="+mn-cs"/>
            </a:rPr>
            <a:t>) antara lain:</a:t>
          </a:r>
          <a:endParaRPr lang="en-US" sz="1200">
            <a:effectLst/>
          </a:endParaRPr>
        </a:p>
        <a:p>
          <a:r>
            <a:rPr lang="en-US" sz="1100">
              <a:solidFill>
                <a:schemeClr val="dk1"/>
              </a:solidFill>
              <a:effectLst/>
              <a:latin typeface="+mn-lt"/>
              <a:ea typeface="+mn-ea"/>
              <a:cs typeface="+mn-cs"/>
            </a:rPr>
            <a:t>3 Unit Rumah Tinggal ( Kertasmaya, Tambi, dan Jatibarang ),</a:t>
          </a:r>
          <a:r>
            <a:rPr lang="en-US" sz="1100" baseline="0">
              <a:solidFill>
                <a:schemeClr val="dk1"/>
              </a:solidFill>
              <a:effectLst/>
              <a:latin typeface="+mn-lt"/>
              <a:ea typeface="+mn-ea"/>
              <a:cs typeface="+mn-cs"/>
            </a:rPr>
            <a:t> beberpa petak sawah, 38 unit mobil ( 30 Truk, 1 Fortuner, 1 Civic turbo, 1 Mazda 2, 1 Kijang tua, 1 Offroad Taft dan 3 Pik Up, serta sepeda motor lebih dari 2 )</a:t>
          </a:r>
          <a:endParaRPr lang="en-US" sz="1200" b="0" baseline="0">
            <a:latin typeface="+mj-lt"/>
          </a:endParaRPr>
        </a:p>
      </xdr:txBody>
    </xdr:sp>
    <xdr:clientData/>
  </xdr:twoCellAnchor>
  <xdr:twoCellAnchor>
    <xdr:from>
      <xdr:col>0</xdr:col>
      <xdr:colOff>13961</xdr:colOff>
      <xdr:row>177</xdr:row>
      <xdr:rowOff>74545</xdr:rowOff>
    </xdr:from>
    <xdr:to>
      <xdr:col>9</xdr:col>
      <xdr:colOff>433061</xdr:colOff>
      <xdr:row>185</xdr:row>
      <xdr:rowOff>0</xdr:rowOff>
    </xdr:to>
    <xdr:sp macro="" textlink="">
      <xdr:nvSpPr>
        <xdr:cNvPr id="7" name="TextBox 6"/>
        <xdr:cNvSpPr txBox="1"/>
      </xdr:nvSpPr>
      <xdr:spPr>
        <a:xfrm>
          <a:off x="13961" y="30197693"/>
          <a:ext cx="6236058" cy="1363596"/>
        </a:xfrm>
        <a:prstGeom prst="rect">
          <a:avLst/>
        </a:prstGeom>
        <a:solidFill>
          <a:schemeClr val="accent5">
            <a:lumMod val="20000"/>
            <a:lumOff val="80000"/>
          </a:schemeClr>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	Berdasarkan hasil analisis, karakter debitur dinilai baik yang tercermin dari riwayat pembayaran lancar serta sikap kooperatif selama proses verifikasi. Mempertimbangkan lokasi usaha yang strategis, sumber pendapatan yang memadai, serta rencana kebutuhan yang jelas, maka analis memberikan rekomendasi untuk disetujui dengan ketentuan:</a:t>
          </a:r>
        </a:p>
        <a:p>
          <a:r>
            <a:rPr lang="en-US" sz="1100" b="0" i="0">
              <a:solidFill>
                <a:schemeClr val="dk1"/>
              </a:solidFill>
              <a:effectLst/>
              <a:latin typeface="+mn-lt"/>
              <a:ea typeface="+mn-ea"/>
              <a:cs typeface="+mn-cs"/>
            </a:rPr>
            <a:t>Plafon Pinjaman sebesar </a:t>
          </a:r>
          <a:r>
            <a:rPr lang="en-US" sz="1100" b="1" i="0">
              <a:solidFill>
                <a:schemeClr val="dk1"/>
              </a:solidFill>
              <a:effectLst/>
              <a:latin typeface="+mn-lt"/>
              <a:ea typeface="+mn-ea"/>
              <a:cs typeface="+mn-cs"/>
            </a:rPr>
            <a:t>Rp190.000.000,-</a:t>
          </a:r>
          <a:r>
            <a:rPr lang="en-US" sz="1100" b="0" i="0">
              <a:solidFill>
                <a:schemeClr val="dk1"/>
              </a:solidFill>
              <a:effectLst/>
              <a:latin typeface="+mn-lt"/>
              <a:ea typeface="+mn-ea"/>
              <a:cs typeface="+mn-cs"/>
            </a:rPr>
            <a:t> untuk jangka waktu</a:t>
          </a:r>
          <a:r>
            <a:rPr lang="en-US" sz="1100" b="1" i="0" baseline="0">
              <a:solidFill>
                <a:schemeClr val="dk1"/>
              </a:solidFill>
              <a:effectLst/>
              <a:latin typeface="+mn-lt"/>
              <a:ea typeface="+mn-ea"/>
              <a:cs typeface="+mn-cs"/>
            </a:rPr>
            <a:t> 2</a:t>
          </a:r>
          <a:r>
            <a:rPr lang="en-US" sz="1100" b="1" i="0">
              <a:solidFill>
                <a:schemeClr val="dk1"/>
              </a:solidFill>
              <a:effectLst/>
              <a:latin typeface="+mn-lt"/>
              <a:ea typeface="+mn-ea"/>
              <a:cs typeface="+mn-cs"/>
            </a:rPr>
            <a:t> (dua) tahun</a:t>
          </a:r>
          <a:r>
            <a:rPr lang="en-US" sz="1100" b="0" i="0">
              <a:solidFill>
                <a:schemeClr val="dk1"/>
              </a:solidFill>
              <a:effectLst/>
              <a:latin typeface="+mn-lt"/>
              <a:ea typeface="+mn-ea"/>
              <a:cs typeface="+mn-cs"/>
            </a:rPr>
            <a:t>, dengan suku bunga/jasa sebesar </a:t>
          </a:r>
          <a:r>
            <a:rPr lang="en-US" sz="1100" b="1" i="0">
              <a:solidFill>
                <a:schemeClr val="dk1"/>
              </a:solidFill>
              <a:effectLst/>
              <a:latin typeface="+mn-lt"/>
              <a:ea typeface="+mn-ea"/>
              <a:cs typeface="+mn-cs"/>
            </a:rPr>
            <a:t>12.5% p.a</a:t>
          </a:r>
          <a:r>
            <a:rPr lang="en-US" sz="1100" b="0" i="0">
              <a:solidFill>
                <a:schemeClr val="dk1"/>
              </a:solidFill>
              <a:effectLst/>
              <a:latin typeface="+mn-lt"/>
              <a:ea typeface="+mn-ea"/>
              <a:cs typeface="+mn-cs"/>
            </a:rPr>
            <a:t> mengacu pada </a:t>
          </a:r>
          <a:r>
            <a:rPr lang="en-US" sz="1100" b="1" i="0">
              <a:solidFill>
                <a:schemeClr val="dk1"/>
              </a:solidFill>
              <a:effectLst/>
              <a:latin typeface="+mn-lt"/>
              <a:ea typeface="+mn-ea"/>
              <a:cs typeface="+mn-cs"/>
            </a:rPr>
            <a:t>Surat Edaran No. 010/SE/CF/VI/2026</a:t>
          </a:r>
          <a:r>
            <a:rPr lang="en-US" sz="1100" b="0" i="0">
              <a:solidFill>
                <a:schemeClr val="dk1"/>
              </a:solidFill>
              <a:effectLst/>
              <a:latin typeface="+mn-lt"/>
              <a:ea typeface="+mn-ea"/>
              <a:cs typeface="+mn-cs"/>
            </a:rPr>
            <a:t>.  Agunan yang diikat adalah BPKB sesuai dengan ketentuan teknis yang berlaku.</a:t>
          </a:r>
          <a:endParaRPr lang="en-US" sz="1100" b="0" i="1" u="none" baseline="0">
            <a:latin typeface="+mj-lt"/>
          </a:endParaRPr>
        </a:p>
      </xdr:txBody>
    </xdr:sp>
    <xdr:clientData/>
  </xdr:twoCellAnchor>
  <xdr:twoCellAnchor editAs="oneCell">
    <xdr:from>
      <xdr:col>0</xdr:col>
      <xdr:colOff>0</xdr:colOff>
      <xdr:row>0</xdr:row>
      <xdr:rowOff>24845</xdr:rowOff>
    </xdr:from>
    <xdr:to>
      <xdr:col>2</xdr:col>
      <xdr:colOff>844826</xdr:colOff>
      <xdr:row>1</xdr:row>
      <xdr:rowOff>173933</xdr:rowOff>
    </xdr:to>
    <xdr:pic>
      <xdr:nvPicPr>
        <xdr:cNvPr id="3" name="Pictur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84" b="10697"/>
        <a:stretch/>
      </xdr:blipFill>
      <xdr:spPr>
        <a:xfrm>
          <a:off x="0" y="24845"/>
          <a:ext cx="2070652" cy="331305"/>
        </a:xfrm>
        <a:prstGeom prst="rect">
          <a:avLst/>
        </a:prstGeom>
      </xdr:spPr>
    </xdr:pic>
    <xdr:clientData/>
  </xdr:twoCellAnchor>
  <xdr:twoCellAnchor>
    <xdr:from>
      <xdr:col>0</xdr:col>
      <xdr:colOff>14908</xdr:colOff>
      <xdr:row>167</xdr:row>
      <xdr:rowOff>182216</xdr:rowOff>
    </xdr:from>
    <xdr:to>
      <xdr:col>9</xdr:col>
      <xdr:colOff>420343</xdr:colOff>
      <xdr:row>176</xdr:row>
      <xdr:rowOff>57979</xdr:rowOff>
    </xdr:to>
    <xdr:sp macro="" textlink="">
      <xdr:nvSpPr>
        <xdr:cNvPr id="4" name="TextBox 3"/>
        <xdr:cNvSpPr txBox="1">
          <a:spLocks/>
        </xdr:cNvSpPr>
      </xdr:nvSpPr>
      <xdr:spPr>
        <a:xfrm>
          <a:off x="14908" y="26794238"/>
          <a:ext cx="6244674" cy="1639958"/>
        </a:xfrm>
        <a:prstGeom prst="rect">
          <a:avLst/>
        </a:prstGeom>
        <a:solidFill>
          <a:schemeClr val="lt1"/>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0" u="sng"/>
        </a:p>
        <a:p>
          <a:r>
            <a:rPr lang="en-US" sz="1100" b="1" u="sng"/>
            <a:t>Keterangan</a:t>
          </a:r>
          <a:r>
            <a:rPr lang="en-US" sz="1100" b="1" u="sng" baseline="0"/>
            <a:t> lainya :</a:t>
          </a:r>
        </a:p>
        <a:p>
          <a:r>
            <a:rPr lang="en-US" sz="1100" b="0" i="0">
              <a:solidFill>
                <a:schemeClr val="dk1"/>
              </a:solidFill>
              <a:effectLst/>
              <a:latin typeface="+mn-lt"/>
              <a:ea typeface="+mn-ea"/>
              <a:cs typeface="+mn-cs"/>
            </a:rPr>
            <a:t>	Pada saat kunjungan lapangan (OTS), unit sedang dalam mobilitas harian sehingga tidak berada di lokasi. Analisis kondisi fisik dilakukan melalui verifikasi data sekunder berupa dokumentasi foto aktual dari petugas AO serta informasi lisan dari debitur dan petugas AO yang menyatakan unit dalam kondisi terawat dan siap pakai (</a:t>
          </a:r>
          <a:r>
            <a:rPr lang="en-US" sz="1100" b="0" i="1">
              <a:solidFill>
                <a:schemeClr val="dk1"/>
              </a:solidFill>
              <a:effectLst/>
              <a:latin typeface="+mn-lt"/>
              <a:ea typeface="+mn-ea"/>
              <a:cs typeface="+mn-cs"/>
            </a:rPr>
            <a:t>ready to use</a:t>
          </a:r>
          <a:r>
            <a:rPr lang="en-US" sz="1100" b="0" i="0">
              <a:solidFill>
                <a:schemeClr val="dk1"/>
              </a:solidFill>
              <a:effectLst/>
              <a:latin typeface="+mn-lt"/>
              <a:ea typeface="+mn-ea"/>
              <a:cs typeface="+mn-cs"/>
            </a:rPr>
            <a:t>)</a:t>
          </a:r>
          <a:r>
            <a:rPr lang="en-US" sz="1100" b="0" i="1">
              <a:solidFill>
                <a:schemeClr val="dk1"/>
              </a:solidFill>
              <a:effectLst/>
              <a:latin typeface="+mn-lt"/>
              <a:ea typeface="+mn-ea"/>
              <a:cs typeface="+mn-cs"/>
            </a:rPr>
            <a:t>.</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a:effectLs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5"/>
  <sheetViews>
    <sheetView topLeftCell="A157" zoomScaleNormal="100" workbookViewId="0">
      <selection activeCell="R167" sqref="R167"/>
    </sheetView>
  </sheetViews>
  <sheetFormatPr defaultColWidth="5.7109375" defaultRowHeight="15"/>
  <cols>
    <col min="1" max="1" width="6.28515625" style="7" customWidth="1"/>
    <col min="2" max="4" width="6.7109375" style="7" customWidth="1"/>
    <col min="5" max="5" width="8.5703125" style="7" customWidth="1"/>
    <col min="6" max="6" width="5.7109375" style="7" customWidth="1"/>
    <col min="7" max="7" width="6.7109375" style="7" customWidth="1"/>
    <col min="8" max="8" width="9.5703125" style="7" customWidth="1"/>
    <col min="9" max="10" width="6.7109375" style="7" customWidth="1"/>
    <col min="11" max="11" width="4.140625" style="7" customWidth="1"/>
    <col min="12" max="13" width="6.7109375" style="7" customWidth="1"/>
    <col min="14" max="14" width="3.85546875" style="7" customWidth="1"/>
    <col min="15" max="15" width="4.7109375" style="7" customWidth="1"/>
    <col min="16" max="16384" width="5.7109375" style="7"/>
  </cols>
  <sheetData>
    <row r="1" spans="1:15" ht="15" customHeight="1">
      <c r="A1" s="8"/>
      <c r="B1" s="8"/>
      <c r="C1" s="8"/>
      <c r="D1" s="8"/>
      <c r="E1" s="8"/>
      <c r="F1" s="8"/>
      <c r="G1" s="8"/>
      <c r="H1" s="8"/>
      <c r="I1" s="8"/>
      <c r="J1" s="8"/>
      <c r="K1" s="8"/>
      <c r="L1" s="8"/>
      <c r="M1" s="8"/>
      <c r="N1" s="8"/>
      <c r="O1" s="8"/>
    </row>
    <row r="2" spans="1:15" ht="21" customHeight="1">
      <c r="A2" s="8"/>
      <c r="B2" s="241" t="s">
        <v>16</v>
      </c>
      <c r="C2" s="241"/>
      <c r="D2" s="241"/>
      <c r="E2" s="241"/>
      <c r="F2" s="241"/>
      <c r="G2" s="241"/>
      <c r="H2" s="241"/>
      <c r="I2" s="241"/>
      <c r="J2" s="241"/>
      <c r="K2" s="241"/>
      <c r="L2" s="241"/>
      <c r="M2" s="241"/>
      <c r="N2" s="241"/>
      <c r="O2" s="8"/>
    </row>
    <row r="3" spans="1:15" ht="18.75" customHeight="1">
      <c r="A3" s="8"/>
      <c r="B3" s="249" t="s">
        <v>85</v>
      </c>
      <c r="C3" s="250"/>
      <c r="D3" s="250"/>
      <c r="E3" s="250"/>
      <c r="F3" s="250"/>
      <c r="G3" s="250"/>
      <c r="H3" s="250"/>
      <c r="I3" s="250"/>
      <c r="J3" s="250"/>
      <c r="K3" s="250"/>
      <c r="L3" s="250"/>
      <c r="M3" s="250"/>
      <c r="N3" s="251"/>
      <c r="O3" s="8"/>
    </row>
    <row r="4" spans="1:15" ht="15" customHeight="1">
      <c r="A4" s="8"/>
      <c r="B4" s="246" t="s">
        <v>86</v>
      </c>
      <c r="C4" s="247"/>
      <c r="D4" s="247"/>
      <c r="E4" s="247"/>
      <c r="F4" s="247"/>
      <c r="G4" s="247"/>
      <c r="H4" s="247"/>
      <c r="I4" s="247"/>
      <c r="J4" s="247"/>
      <c r="K4" s="247"/>
      <c r="L4" s="247"/>
      <c r="M4" s="247"/>
      <c r="N4" s="248"/>
      <c r="O4" s="8"/>
    </row>
    <row r="5" spans="1:15">
      <c r="A5" s="8"/>
      <c r="B5" s="243" t="s">
        <v>78</v>
      </c>
      <c r="C5" s="244"/>
      <c r="D5" s="244"/>
      <c r="E5" s="244"/>
      <c r="F5" s="244"/>
      <c r="G5" s="244"/>
      <c r="H5" s="244"/>
      <c r="I5" s="244"/>
      <c r="J5" s="244"/>
      <c r="K5" s="244"/>
      <c r="L5" s="244"/>
      <c r="M5" s="244"/>
      <c r="N5" s="245"/>
      <c r="O5" s="9"/>
    </row>
    <row r="6" spans="1:15" ht="5.0999999999999996" customHeight="1">
      <c r="A6" s="8"/>
      <c r="B6" s="24"/>
      <c r="C6" s="24"/>
      <c r="D6" s="24"/>
      <c r="E6" s="24"/>
      <c r="F6" s="24"/>
      <c r="G6" s="24"/>
      <c r="H6" s="24"/>
      <c r="I6" s="24"/>
      <c r="J6" s="24"/>
      <c r="K6" s="24"/>
      <c r="L6" s="24"/>
      <c r="M6" s="24"/>
      <c r="N6" s="24"/>
      <c r="O6" s="9"/>
    </row>
    <row r="7" spans="1:15" s="26" customFormat="1" ht="15.75">
      <c r="A7" s="27"/>
      <c r="B7" s="112" t="s">
        <v>12</v>
      </c>
      <c r="C7" s="25" t="s">
        <v>13</v>
      </c>
      <c r="D7" s="25"/>
      <c r="E7" s="25"/>
      <c r="F7" s="112"/>
      <c r="G7" s="25" t="s">
        <v>15</v>
      </c>
      <c r="H7" s="25"/>
      <c r="I7" s="25"/>
      <c r="J7" s="112" t="s">
        <v>12</v>
      </c>
      <c r="K7" s="27" t="s">
        <v>14</v>
      </c>
      <c r="L7" s="25"/>
      <c r="M7" s="112"/>
      <c r="N7" s="25"/>
      <c r="O7" s="25"/>
    </row>
    <row r="8" spans="1:15" ht="5.0999999999999996" customHeight="1">
      <c r="A8" s="8"/>
      <c r="B8" s="8"/>
      <c r="C8" s="8"/>
      <c r="D8" s="8"/>
      <c r="E8" s="8"/>
      <c r="F8" s="8"/>
      <c r="G8" s="8"/>
      <c r="H8" s="8"/>
      <c r="I8" s="8"/>
      <c r="J8" s="8"/>
      <c r="K8" s="9"/>
      <c r="L8" s="9"/>
      <c r="M8" s="9"/>
      <c r="N8" s="9"/>
      <c r="O8" s="9"/>
    </row>
    <row r="9" spans="1:15">
      <c r="A9" s="8"/>
      <c r="B9" s="116" t="s">
        <v>52</v>
      </c>
      <c r="C9" s="6"/>
      <c r="D9" s="6"/>
      <c r="E9" s="125">
        <v>7</v>
      </c>
      <c r="F9" s="133" t="s">
        <v>87</v>
      </c>
      <c r="G9" s="132">
        <v>2025</v>
      </c>
      <c r="H9" s="6"/>
      <c r="I9" s="6"/>
      <c r="J9" s="6"/>
      <c r="K9" s="28"/>
      <c r="L9" s="28"/>
      <c r="M9" s="28"/>
      <c r="N9" s="29"/>
      <c r="O9" s="9"/>
    </row>
    <row r="10" spans="1:15" ht="15.75">
      <c r="A10" s="8"/>
      <c r="B10" s="51" t="s">
        <v>19</v>
      </c>
      <c r="C10" s="8"/>
      <c r="D10" s="111" t="s">
        <v>12</v>
      </c>
      <c r="E10" s="8" t="s">
        <v>17</v>
      </c>
      <c r="F10" s="111" t="s">
        <v>12</v>
      </c>
      <c r="G10" s="8" t="s">
        <v>18</v>
      </c>
      <c r="H10" s="8"/>
      <c r="I10" s="8"/>
      <c r="J10" s="8"/>
      <c r="M10" s="9"/>
      <c r="N10" s="10"/>
      <c r="O10" s="9"/>
    </row>
    <row r="11" spans="1:15" ht="20.100000000000001" customHeight="1">
      <c r="A11" s="8"/>
      <c r="B11" s="274" t="s">
        <v>37</v>
      </c>
      <c r="C11" s="275"/>
      <c r="D11" s="275"/>
      <c r="E11" s="275"/>
      <c r="F11" s="275"/>
      <c r="G11" s="275"/>
      <c r="H11" s="275"/>
      <c r="I11" s="275"/>
      <c r="J11" s="275"/>
      <c r="K11" s="275"/>
      <c r="L11" s="275"/>
      <c r="M11" s="275"/>
      <c r="N11" s="276"/>
      <c r="O11" s="9"/>
    </row>
    <row r="12" spans="1:15">
      <c r="A12" s="8"/>
      <c r="B12" s="277" t="s">
        <v>88</v>
      </c>
      <c r="C12" s="254"/>
      <c r="D12" s="254"/>
      <c r="E12" s="254"/>
      <c r="F12" s="254"/>
      <c r="G12" s="254"/>
      <c r="H12" s="254"/>
      <c r="I12" s="254"/>
      <c r="J12" s="254"/>
      <c r="K12" s="254"/>
      <c r="L12" s="254"/>
      <c r="M12" s="254"/>
      <c r="N12" s="255"/>
      <c r="O12" s="9"/>
    </row>
    <row r="13" spans="1:15">
      <c r="A13" s="8"/>
      <c r="B13" s="256"/>
      <c r="C13" s="257"/>
      <c r="D13" s="257"/>
      <c r="E13" s="257"/>
      <c r="F13" s="257"/>
      <c r="G13" s="257"/>
      <c r="H13" s="257"/>
      <c r="I13" s="257"/>
      <c r="J13" s="257"/>
      <c r="K13" s="257"/>
      <c r="L13" s="257"/>
      <c r="M13" s="257"/>
      <c r="N13" s="258"/>
      <c r="O13" s="9"/>
    </row>
    <row r="14" spans="1:15" hidden="1">
      <c r="A14" s="8"/>
      <c r="B14" s="256"/>
      <c r="C14" s="257"/>
      <c r="D14" s="257"/>
      <c r="E14" s="257"/>
      <c r="F14" s="257"/>
      <c r="G14" s="257"/>
      <c r="H14" s="257"/>
      <c r="I14" s="257"/>
      <c r="J14" s="257"/>
      <c r="K14" s="257"/>
      <c r="L14" s="257"/>
      <c r="M14" s="257"/>
      <c r="N14" s="258"/>
      <c r="O14" s="9"/>
    </row>
    <row r="15" spans="1:15">
      <c r="A15" s="8"/>
      <c r="B15" s="256"/>
      <c r="C15" s="257"/>
      <c r="D15" s="257"/>
      <c r="E15" s="257"/>
      <c r="F15" s="257"/>
      <c r="G15" s="257"/>
      <c r="H15" s="257"/>
      <c r="I15" s="257"/>
      <c r="J15" s="257"/>
      <c r="K15" s="257"/>
      <c r="L15" s="257"/>
      <c r="M15" s="257"/>
      <c r="N15" s="258"/>
      <c r="O15" s="9"/>
    </row>
    <row r="16" spans="1:15">
      <c r="A16" s="8"/>
      <c r="B16" s="256"/>
      <c r="C16" s="257"/>
      <c r="D16" s="257"/>
      <c r="E16" s="257"/>
      <c r="F16" s="257"/>
      <c r="G16" s="257"/>
      <c r="H16" s="257"/>
      <c r="I16" s="257"/>
      <c r="J16" s="257"/>
      <c r="K16" s="257"/>
      <c r="L16" s="257"/>
      <c r="M16" s="257"/>
      <c r="N16" s="258"/>
      <c r="O16" s="9"/>
    </row>
    <row r="17" spans="1:17">
      <c r="A17" s="8"/>
      <c r="B17" s="256"/>
      <c r="C17" s="257"/>
      <c r="D17" s="257"/>
      <c r="E17" s="257"/>
      <c r="F17" s="257"/>
      <c r="G17" s="257"/>
      <c r="H17" s="257"/>
      <c r="I17" s="257"/>
      <c r="J17" s="257"/>
      <c r="K17" s="257"/>
      <c r="L17" s="257"/>
      <c r="M17" s="257"/>
      <c r="N17" s="258"/>
      <c r="O17" s="9"/>
    </row>
    <row r="18" spans="1:17">
      <c r="A18" s="8"/>
      <c r="B18" s="256"/>
      <c r="C18" s="257"/>
      <c r="D18" s="257"/>
      <c r="E18" s="257"/>
      <c r="F18" s="257"/>
      <c r="G18" s="257"/>
      <c r="H18" s="257"/>
      <c r="I18" s="257"/>
      <c r="J18" s="257"/>
      <c r="K18" s="257"/>
      <c r="L18" s="257"/>
      <c r="M18" s="257"/>
      <c r="N18" s="258"/>
      <c r="O18" s="9"/>
    </row>
    <row r="19" spans="1:17">
      <c r="A19" s="8"/>
      <c r="B19" s="256"/>
      <c r="C19" s="257"/>
      <c r="D19" s="257"/>
      <c r="E19" s="257"/>
      <c r="F19" s="257"/>
      <c r="G19" s="257"/>
      <c r="H19" s="257"/>
      <c r="I19" s="257"/>
      <c r="J19" s="257"/>
      <c r="K19" s="257"/>
      <c r="L19" s="257"/>
      <c r="M19" s="257"/>
      <c r="N19" s="258"/>
      <c r="O19" s="9"/>
    </row>
    <row r="20" spans="1:17">
      <c r="A20" s="8"/>
      <c r="B20" s="256"/>
      <c r="C20" s="257"/>
      <c r="D20" s="257"/>
      <c r="E20" s="257"/>
      <c r="F20" s="257"/>
      <c r="G20" s="257"/>
      <c r="H20" s="257"/>
      <c r="I20" s="257"/>
      <c r="J20" s="257"/>
      <c r="K20" s="257"/>
      <c r="L20" s="257"/>
      <c r="M20" s="257"/>
      <c r="N20" s="258"/>
      <c r="O20" s="9"/>
    </row>
    <row r="21" spans="1:17">
      <c r="A21" s="8"/>
      <c r="B21" s="256"/>
      <c r="C21" s="257"/>
      <c r="D21" s="257"/>
      <c r="E21" s="257"/>
      <c r="F21" s="257"/>
      <c r="G21" s="257"/>
      <c r="H21" s="257"/>
      <c r="I21" s="257"/>
      <c r="J21" s="257"/>
      <c r="K21" s="257"/>
      <c r="L21" s="257"/>
      <c r="M21" s="257"/>
      <c r="N21" s="258"/>
      <c r="O21" s="9"/>
    </row>
    <row r="22" spans="1:17" hidden="1">
      <c r="A22" s="8"/>
      <c r="B22" s="256"/>
      <c r="C22" s="257"/>
      <c r="D22" s="257"/>
      <c r="E22" s="257"/>
      <c r="F22" s="257"/>
      <c r="G22" s="257"/>
      <c r="H22" s="257"/>
      <c r="I22" s="257"/>
      <c r="J22" s="257"/>
      <c r="K22" s="257"/>
      <c r="L22" s="257"/>
      <c r="M22" s="257"/>
      <c r="N22" s="258"/>
      <c r="O22" s="9"/>
    </row>
    <row r="23" spans="1:17" hidden="1">
      <c r="A23" s="8"/>
      <c r="B23" s="256"/>
      <c r="C23" s="257"/>
      <c r="D23" s="257"/>
      <c r="E23" s="257"/>
      <c r="F23" s="257"/>
      <c r="G23" s="257"/>
      <c r="H23" s="257"/>
      <c r="I23" s="257"/>
      <c r="J23" s="257"/>
      <c r="K23" s="257"/>
      <c r="L23" s="257"/>
      <c r="M23" s="257"/>
      <c r="N23" s="258"/>
      <c r="O23" s="9"/>
    </row>
    <row r="24" spans="1:17" hidden="1">
      <c r="A24" s="8"/>
      <c r="B24" s="256"/>
      <c r="C24" s="257"/>
      <c r="D24" s="257"/>
      <c r="E24" s="257"/>
      <c r="F24" s="257"/>
      <c r="G24" s="257"/>
      <c r="H24" s="257"/>
      <c r="I24" s="257"/>
      <c r="J24" s="257"/>
      <c r="K24" s="257"/>
      <c r="L24" s="257"/>
      <c r="M24" s="257"/>
      <c r="N24" s="258"/>
      <c r="O24" s="9"/>
    </row>
    <row r="25" spans="1:17" hidden="1">
      <c r="A25" s="8"/>
      <c r="B25" s="256"/>
      <c r="C25" s="257"/>
      <c r="D25" s="257"/>
      <c r="E25" s="257"/>
      <c r="F25" s="257"/>
      <c r="G25" s="257"/>
      <c r="H25" s="257"/>
      <c r="I25" s="257"/>
      <c r="J25" s="257"/>
      <c r="K25" s="257"/>
      <c r="L25" s="257"/>
      <c r="M25" s="257"/>
      <c r="N25" s="258"/>
      <c r="O25" s="9"/>
    </row>
    <row r="26" spans="1:17">
      <c r="A26" s="8"/>
      <c r="B26" s="256"/>
      <c r="C26" s="257"/>
      <c r="D26" s="257"/>
      <c r="E26" s="257"/>
      <c r="F26" s="257"/>
      <c r="G26" s="257"/>
      <c r="H26" s="257"/>
      <c r="I26" s="257"/>
      <c r="J26" s="257"/>
      <c r="K26" s="257"/>
      <c r="L26" s="257"/>
      <c r="M26" s="257"/>
      <c r="N26" s="258"/>
      <c r="O26" s="9"/>
    </row>
    <row r="27" spans="1:17">
      <c r="A27" s="8"/>
      <c r="B27" s="256"/>
      <c r="C27" s="257"/>
      <c r="D27" s="257"/>
      <c r="E27" s="257"/>
      <c r="F27" s="257"/>
      <c r="G27" s="257"/>
      <c r="H27" s="257"/>
      <c r="I27" s="257"/>
      <c r="J27" s="257"/>
      <c r="K27" s="257"/>
      <c r="L27" s="257"/>
      <c r="M27" s="257"/>
      <c r="N27" s="258"/>
      <c r="O27" s="9"/>
    </row>
    <row r="28" spans="1:17">
      <c r="A28" s="8"/>
      <c r="B28" s="256"/>
      <c r="C28" s="257"/>
      <c r="D28" s="257"/>
      <c r="E28" s="257"/>
      <c r="F28" s="257"/>
      <c r="G28" s="257"/>
      <c r="H28" s="257"/>
      <c r="I28" s="257"/>
      <c r="J28" s="257"/>
      <c r="K28" s="257"/>
      <c r="L28" s="257"/>
      <c r="M28" s="257"/>
      <c r="N28" s="258"/>
      <c r="O28" s="9"/>
    </row>
    <row r="29" spans="1:17">
      <c r="A29" s="8"/>
      <c r="B29" s="256"/>
      <c r="C29" s="257"/>
      <c r="D29" s="257"/>
      <c r="E29" s="257"/>
      <c r="F29" s="257"/>
      <c r="G29" s="257"/>
      <c r="H29" s="257"/>
      <c r="I29" s="257"/>
      <c r="J29" s="257"/>
      <c r="K29" s="257"/>
      <c r="L29" s="257"/>
      <c r="M29" s="257"/>
      <c r="N29" s="258"/>
      <c r="O29" s="9"/>
    </row>
    <row r="30" spans="1:17">
      <c r="A30" s="8"/>
      <c r="B30" s="256"/>
      <c r="C30" s="257"/>
      <c r="D30" s="257"/>
      <c r="E30" s="257"/>
      <c r="F30" s="257"/>
      <c r="G30" s="257"/>
      <c r="H30" s="257"/>
      <c r="I30" s="257"/>
      <c r="J30" s="257"/>
      <c r="K30" s="257"/>
      <c r="L30" s="257"/>
      <c r="M30" s="257"/>
      <c r="N30" s="258"/>
      <c r="O30" s="9"/>
    </row>
    <row r="31" spans="1:17">
      <c r="A31" s="8"/>
      <c r="B31" s="256"/>
      <c r="C31" s="257"/>
      <c r="D31" s="257"/>
      <c r="E31" s="257"/>
      <c r="F31" s="257"/>
      <c r="G31" s="257"/>
      <c r="H31" s="257"/>
      <c r="I31" s="257"/>
      <c r="J31" s="257"/>
      <c r="K31" s="257"/>
      <c r="L31" s="257"/>
      <c r="M31" s="257"/>
      <c r="N31" s="258"/>
      <c r="O31" s="9"/>
    </row>
    <row r="32" spans="1:17">
      <c r="A32" s="8"/>
      <c r="B32" s="259"/>
      <c r="C32" s="260"/>
      <c r="D32" s="260"/>
      <c r="E32" s="260"/>
      <c r="F32" s="260"/>
      <c r="G32" s="260"/>
      <c r="H32" s="260"/>
      <c r="I32" s="260"/>
      <c r="J32" s="260"/>
      <c r="K32" s="260"/>
      <c r="L32" s="260"/>
      <c r="M32" s="260"/>
      <c r="N32" s="261"/>
      <c r="O32" s="9"/>
      <c r="P32" s="58"/>
      <c r="Q32" s="36"/>
    </row>
    <row r="33" spans="1:17">
      <c r="A33" s="8"/>
      <c r="B33" s="278" t="s">
        <v>89</v>
      </c>
      <c r="C33" s="279"/>
      <c r="D33" s="279"/>
      <c r="E33" s="279"/>
      <c r="F33" s="279"/>
      <c r="G33" s="279"/>
      <c r="H33" s="279"/>
      <c r="I33" s="279"/>
      <c r="J33" s="279"/>
      <c r="K33" s="279"/>
      <c r="L33" s="279"/>
      <c r="M33" s="279"/>
      <c r="N33" s="280"/>
      <c r="O33" s="9"/>
      <c r="P33" s="58"/>
      <c r="Q33" s="36"/>
    </row>
    <row r="34" spans="1:17" ht="15" customHeight="1">
      <c r="A34" s="8"/>
      <c r="B34" s="277" t="s">
        <v>90</v>
      </c>
      <c r="C34" s="290"/>
      <c r="D34" s="290"/>
      <c r="E34" s="290"/>
      <c r="F34" s="290"/>
      <c r="G34" s="290"/>
      <c r="H34" s="290"/>
      <c r="I34" s="290"/>
      <c r="J34" s="290"/>
      <c r="K34" s="290"/>
      <c r="L34" s="290"/>
      <c r="M34" s="290"/>
      <c r="N34" s="291"/>
      <c r="O34" s="9"/>
      <c r="P34" s="58"/>
      <c r="Q34" s="36"/>
    </row>
    <row r="35" spans="1:17">
      <c r="A35" s="8"/>
      <c r="B35" s="292"/>
      <c r="C35" s="293"/>
      <c r="D35" s="293"/>
      <c r="E35" s="293"/>
      <c r="F35" s="293"/>
      <c r="G35" s="293"/>
      <c r="H35" s="293"/>
      <c r="I35" s="293"/>
      <c r="J35" s="293"/>
      <c r="K35" s="293"/>
      <c r="L35" s="293"/>
      <c r="M35" s="293"/>
      <c r="N35" s="294"/>
      <c r="O35" s="9"/>
      <c r="P35" s="58"/>
      <c r="Q35" s="36"/>
    </row>
    <row r="36" spans="1:17" ht="15" hidden="1" customHeight="1">
      <c r="A36" s="8"/>
      <c r="B36" s="292"/>
      <c r="C36" s="293"/>
      <c r="D36" s="293"/>
      <c r="E36" s="293"/>
      <c r="F36" s="293"/>
      <c r="G36" s="293"/>
      <c r="H36" s="293"/>
      <c r="I36" s="293"/>
      <c r="J36" s="293"/>
      <c r="K36" s="293"/>
      <c r="L36" s="293"/>
      <c r="M36" s="293"/>
      <c r="N36" s="294"/>
      <c r="O36" s="9"/>
      <c r="P36" s="58"/>
      <c r="Q36" s="36"/>
    </row>
    <row r="37" spans="1:17" ht="15" hidden="1" customHeight="1">
      <c r="A37" s="8"/>
      <c r="B37" s="292"/>
      <c r="C37" s="293"/>
      <c r="D37" s="293"/>
      <c r="E37" s="293"/>
      <c r="F37" s="293"/>
      <c r="G37" s="293"/>
      <c r="H37" s="293"/>
      <c r="I37" s="293"/>
      <c r="J37" s="293"/>
      <c r="K37" s="293"/>
      <c r="L37" s="293"/>
      <c r="M37" s="293"/>
      <c r="N37" s="294"/>
      <c r="O37" s="9"/>
      <c r="P37" s="58"/>
      <c r="Q37" s="36"/>
    </row>
    <row r="38" spans="1:17" ht="15" hidden="1" customHeight="1">
      <c r="A38" s="8"/>
      <c r="B38" s="292"/>
      <c r="C38" s="293"/>
      <c r="D38" s="293"/>
      <c r="E38" s="293"/>
      <c r="F38" s="293"/>
      <c r="G38" s="293"/>
      <c r="H38" s="293"/>
      <c r="I38" s="293"/>
      <c r="J38" s="293"/>
      <c r="K38" s="293"/>
      <c r="L38" s="293"/>
      <c r="M38" s="293"/>
      <c r="N38" s="294"/>
      <c r="O38" s="9"/>
      <c r="P38" s="58"/>
      <c r="Q38" s="36"/>
    </row>
    <row r="39" spans="1:17">
      <c r="A39" s="8"/>
      <c r="B39" s="292"/>
      <c r="C39" s="293"/>
      <c r="D39" s="293"/>
      <c r="E39" s="293"/>
      <c r="F39" s="293"/>
      <c r="G39" s="293"/>
      <c r="H39" s="293"/>
      <c r="I39" s="293"/>
      <c r="J39" s="293"/>
      <c r="K39" s="293"/>
      <c r="L39" s="293"/>
      <c r="M39" s="293"/>
      <c r="N39" s="294"/>
      <c r="O39" s="9"/>
      <c r="P39" s="58"/>
      <c r="Q39" s="36"/>
    </row>
    <row r="40" spans="1:17" ht="15" hidden="1" customHeight="1">
      <c r="A40" s="8"/>
      <c r="B40" s="292"/>
      <c r="C40" s="293"/>
      <c r="D40" s="293"/>
      <c r="E40" s="293"/>
      <c r="F40" s="293"/>
      <c r="G40" s="293"/>
      <c r="H40" s="293"/>
      <c r="I40" s="293"/>
      <c r="J40" s="293"/>
      <c r="K40" s="293"/>
      <c r="L40" s="293"/>
      <c r="M40" s="293"/>
      <c r="N40" s="294"/>
      <c r="O40" s="9"/>
      <c r="P40" s="58"/>
      <c r="Q40" s="36"/>
    </row>
    <row r="41" spans="1:17">
      <c r="A41" s="8"/>
      <c r="B41" s="292"/>
      <c r="C41" s="293"/>
      <c r="D41" s="293"/>
      <c r="E41" s="293"/>
      <c r="F41" s="293"/>
      <c r="G41" s="293"/>
      <c r="H41" s="293"/>
      <c r="I41" s="293"/>
      <c r="J41" s="293"/>
      <c r="K41" s="293"/>
      <c r="L41" s="293"/>
      <c r="M41" s="293"/>
      <c r="N41" s="294"/>
      <c r="O41" s="9"/>
      <c r="P41" s="58"/>
      <c r="Q41" s="36"/>
    </row>
    <row r="42" spans="1:17">
      <c r="A42" s="8"/>
      <c r="B42" s="292"/>
      <c r="C42" s="293"/>
      <c r="D42" s="293"/>
      <c r="E42" s="293"/>
      <c r="F42" s="293"/>
      <c r="G42" s="293"/>
      <c r="H42" s="293"/>
      <c r="I42" s="293"/>
      <c r="J42" s="293"/>
      <c r="K42" s="293"/>
      <c r="L42" s="293"/>
      <c r="M42" s="293"/>
      <c r="N42" s="294"/>
      <c r="O42" s="9"/>
      <c r="P42" s="58"/>
      <c r="Q42" s="36"/>
    </row>
    <row r="43" spans="1:17">
      <c r="A43" s="8"/>
      <c r="B43" s="292"/>
      <c r="C43" s="293"/>
      <c r="D43" s="293"/>
      <c r="E43" s="293"/>
      <c r="F43" s="293"/>
      <c r="G43" s="293"/>
      <c r="H43" s="293"/>
      <c r="I43" s="293"/>
      <c r="J43" s="293"/>
      <c r="K43" s="293"/>
      <c r="L43" s="293"/>
      <c r="M43" s="293"/>
      <c r="N43" s="294"/>
      <c r="O43" s="9"/>
      <c r="P43" s="58"/>
      <c r="Q43" s="36"/>
    </row>
    <row r="44" spans="1:17">
      <c r="A44" s="8"/>
      <c r="B44" s="292"/>
      <c r="C44" s="293"/>
      <c r="D44" s="293"/>
      <c r="E44" s="293"/>
      <c r="F44" s="293"/>
      <c r="G44" s="293"/>
      <c r="H44" s="293"/>
      <c r="I44" s="293"/>
      <c r="J44" s="293"/>
      <c r="K44" s="293"/>
      <c r="L44" s="293"/>
      <c r="M44" s="293"/>
      <c r="N44" s="294"/>
      <c r="O44" s="9"/>
      <c r="P44" s="58"/>
      <c r="Q44" s="36"/>
    </row>
    <row r="45" spans="1:17">
      <c r="A45" s="8"/>
      <c r="B45" s="295"/>
      <c r="C45" s="296"/>
      <c r="D45" s="296"/>
      <c r="E45" s="296"/>
      <c r="F45" s="296"/>
      <c r="G45" s="296"/>
      <c r="H45" s="296"/>
      <c r="I45" s="296"/>
      <c r="J45" s="296"/>
      <c r="K45" s="296"/>
      <c r="L45" s="296"/>
      <c r="M45" s="296"/>
      <c r="N45" s="297"/>
      <c r="O45" s="9"/>
      <c r="P45" s="58"/>
      <c r="Q45" s="36"/>
    </row>
    <row r="46" spans="1:17">
      <c r="A46" s="8"/>
      <c r="B46" s="137"/>
      <c r="C46" s="137"/>
      <c r="D46" s="137"/>
      <c r="E46" s="137"/>
      <c r="F46" s="137"/>
      <c r="G46" s="137"/>
      <c r="H46" s="137"/>
      <c r="I46" s="137"/>
      <c r="J46" s="137"/>
      <c r="K46" s="137"/>
      <c r="L46" s="137"/>
      <c r="M46" s="137"/>
      <c r="N46" s="137"/>
      <c r="O46" s="9"/>
      <c r="P46" s="58"/>
      <c r="Q46" s="36"/>
    </row>
    <row r="47" spans="1:17">
      <c r="A47" s="8"/>
      <c r="B47" s="137"/>
      <c r="C47" s="137"/>
      <c r="D47" s="137"/>
      <c r="E47" s="137"/>
      <c r="F47" s="137"/>
      <c r="G47" s="137"/>
      <c r="H47" s="137"/>
      <c r="I47" s="137"/>
      <c r="J47" s="137"/>
      <c r="K47" s="137"/>
      <c r="L47" s="137"/>
      <c r="M47" s="137"/>
      <c r="N47" s="137"/>
      <c r="O47" s="9"/>
      <c r="P47" s="58"/>
      <c r="Q47" s="36"/>
    </row>
    <row r="48" spans="1:17">
      <c r="A48" s="8"/>
      <c r="B48" s="137"/>
      <c r="C48" s="137"/>
      <c r="D48" s="137"/>
      <c r="E48" s="137"/>
      <c r="F48" s="137"/>
      <c r="G48" s="137"/>
      <c r="H48" s="137"/>
      <c r="I48" s="137"/>
      <c r="J48" s="137"/>
      <c r="K48" s="137"/>
      <c r="L48" s="137"/>
      <c r="M48" s="137"/>
      <c r="N48" s="137"/>
      <c r="O48" s="9"/>
      <c r="P48" s="58"/>
      <c r="Q48" s="36"/>
    </row>
    <row r="49" spans="1:17">
      <c r="A49" s="8"/>
      <c r="B49" s="137"/>
      <c r="C49" s="137"/>
      <c r="D49" s="137"/>
      <c r="E49" s="137"/>
      <c r="F49" s="137"/>
      <c r="G49" s="137"/>
      <c r="H49" s="137"/>
      <c r="I49" s="137"/>
      <c r="J49" s="137"/>
      <c r="K49" s="137"/>
      <c r="L49" s="137"/>
      <c r="M49" s="137"/>
      <c r="N49" s="137"/>
      <c r="O49" s="9"/>
      <c r="P49" s="58"/>
      <c r="Q49" s="36"/>
    </row>
    <row r="50" spans="1:17">
      <c r="A50" s="8"/>
      <c r="B50" s="137"/>
      <c r="C50" s="137"/>
      <c r="D50" s="137"/>
      <c r="E50" s="137"/>
      <c r="F50" s="137"/>
      <c r="G50" s="137"/>
      <c r="H50" s="137"/>
      <c r="I50" s="137"/>
      <c r="J50" s="137"/>
      <c r="K50" s="137"/>
      <c r="L50" s="137"/>
      <c r="M50" s="137"/>
      <c r="N50" s="137"/>
      <c r="O50" s="9"/>
      <c r="P50" s="58"/>
      <c r="Q50" s="36"/>
    </row>
    <row r="51" spans="1:17">
      <c r="A51" s="8"/>
      <c r="B51" s="270"/>
      <c r="C51" s="271"/>
      <c r="D51" s="271"/>
      <c r="E51" s="271"/>
      <c r="F51" s="271"/>
      <c r="G51" s="271"/>
      <c r="H51" s="271"/>
      <c r="I51" s="271"/>
      <c r="J51" s="271"/>
      <c r="K51" s="271"/>
      <c r="L51" s="271"/>
      <c r="M51" s="271"/>
      <c r="N51" s="272"/>
      <c r="O51" s="9"/>
      <c r="P51" s="58"/>
      <c r="Q51" s="36"/>
    </row>
    <row r="52" spans="1:17">
      <c r="A52" s="8"/>
      <c r="B52" s="269" t="s">
        <v>75</v>
      </c>
      <c r="C52" s="269"/>
      <c r="D52" s="269"/>
      <c r="E52" s="269"/>
      <c r="F52" s="269"/>
      <c r="G52" s="269"/>
      <c r="H52" s="269" t="s">
        <v>74</v>
      </c>
      <c r="I52" s="269"/>
      <c r="J52" s="269"/>
      <c r="K52" s="269"/>
      <c r="L52" s="269"/>
      <c r="M52" s="269"/>
      <c r="N52" s="269"/>
      <c r="O52" s="9"/>
      <c r="P52" s="58"/>
      <c r="Q52" s="36"/>
    </row>
    <row r="53" spans="1:17" ht="15" customHeight="1">
      <c r="A53" s="8"/>
      <c r="B53" s="273"/>
      <c r="C53" s="273"/>
      <c r="D53" s="273"/>
      <c r="E53" s="287">
        <v>0</v>
      </c>
      <c r="F53" s="287"/>
      <c r="G53" s="287"/>
      <c r="H53" s="273"/>
      <c r="I53" s="273"/>
      <c r="J53" s="273"/>
      <c r="K53" s="273"/>
      <c r="L53" s="287">
        <v>0</v>
      </c>
      <c r="M53" s="287"/>
      <c r="N53" s="287"/>
      <c r="O53" s="9"/>
      <c r="P53" s="58"/>
      <c r="Q53" s="36"/>
    </row>
    <row r="54" spans="1:17" ht="15" customHeight="1">
      <c r="A54" s="8"/>
      <c r="B54" s="273"/>
      <c r="C54" s="273"/>
      <c r="D54" s="273"/>
      <c r="E54" s="287">
        <v>0</v>
      </c>
      <c r="F54" s="287"/>
      <c r="G54" s="287"/>
      <c r="H54" s="273"/>
      <c r="I54" s="273"/>
      <c r="J54" s="273"/>
      <c r="K54" s="273"/>
      <c r="L54" s="287">
        <v>0</v>
      </c>
      <c r="M54" s="287"/>
      <c r="N54" s="287"/>
      <c r="O54" s="9"/>
      <c r="P54" s="58"/>
      <c r="Q54" s="36"/>
    </row>
    <row r="55" spans="1:17" ht="15" customHeight="1">
      <c r="A55" s="8"/>
      <c r="B55" s="273"/>
      <c r="C55" s="273"/>
      <c r="D55" s="273"/>
      <c r="E55" s="287">
        <v>0</v>
      </c>
      <c r="F55" s="287"/>
      <c r="G55" s="287"/>
      <c r="H55" s="273"/>
      <c r="I55" s="273"/>
      <c r="J55" s="273"/>
      <c r="K55" s="273"/>
      <c r="L55" s="287">
        <v>0</v>
      </c>
      <c r="M55" s="287"/>
      <c r="N55" s="287"/>
      <c r="O55" s="9"/>
      <c r="P55" s="58"/>
      <c r="Q55" s="36"/>
    </row>
    <row r="56" spans="1:17">
      <c r="A56" s="8"/>
      <c r="B56" s="288"/>
      <c r="C56" s="288"/>
      <c r="D56" s="288"/>
      <c r="E56" s="287">
        <f>SUM(E53:G55)</f>
        <v>0</v>
      </c>
      <c r="F56" s="287"/>
      <c r="G56" s="287"/>
      <c r="H56" s="288"/>
      <c r="I56" s="288"/>
      <c r="J56" s="288"/>
      <c r="K56" s="288"/>
      <c r="L56" s="287">
        <f>SUM(L53:N55)</f>
        <v>0</v>
      </c>
      <c r="M56" s="287"/>
      <c r="N56" s="287"/>
      <c r="O56" s="9"/>
      <c r="P56" s="58"/>
      <c r="Q56" s="36"/>
    </row>
    <row r="57" spans="1:17" ht="15.75">
      <c r="A57" s="8"/>
      <c r="B57" s="288" t="s">
        <v>76</v>
      </c>
      <c r="C57" s="288"/>
      <c r="D57" s="288"/>
      <c r="E57" s="289">
        <f>E56/3</f>
        <v>0</v>
      </c>
      <c r="F57" s="289"/>
      <c r="G57" s="289"/>
      <c r="H57" s="288" t="s">
        <v>76</v>
      </c>
      <c r="I57" s="288"/>
      <c r="J57" s="288"/>
      <c r="K57" s="288"/>
      <c r="L57" s="289">
        <f>L56/3</f>
        <v>0</v>
      </c>
      <c r="M57" s="289"/>
      <c r="N57" s="289"/>
      <c r="O57" s="9"/>
      <c r="P57" s="58"/>
      <c r="Q57" s="36"/>
    </row>
    <row r="58" spans="1:17" ht="15.75">
      <c r="A58" s="8"/>
      <c r="B58" s="123"/>
      <c r="C58" s="123"/>
      <c r="D58" s="123"/>
      <c r="E58" s="124"/>
      <c r="F58" s="124"/>
      <c r="G58" s="124"/>
      <c r="H58" s="123"/>
      <c r="I58" s="128"/>
      <c r="J58" s="123"/>
      <c r="K58" s="123"/>
      <c r="L58" s="124"/>
      <c r="M58" s="124"/>
      <c r="N58" s="124"/>
      <c r="O58" s="9"/>
      <c r="P58" s="58"/>
      <c r="Q58" s="36"/>
    </row>
    <row r="59" spans="1:17" ht="15.75" thickBot="1">
      <c r="A59" s="8"/>
      <c r="B59" s="314" t="s">
        <v>79</v>
      </c>
      <c r="C59" s="315"/>
      <c r="D59" s="315"/>
      <c r="E59" s="315"/>
      <c r="F59" s="315"/>
      <c r="G59" s="315"/>
      <c r="H59" s="315"/>
      <c r="I59" s="315"/>
      <c r="J59" s="315"/>
      <c r="K59" s="315"/>
      <c r="L59" s="315"/>
      <c r="M59" s="315"/>
      <c r="N59" s="316"/>
      <c r="O59" s="9"/>
      <c r="P59" s="58"/>
      <c r="Q59" s="36"/>
    </row>
    <row r="60" spans="1:17">
      <c r="A60" s="8"/>
      <c r="B60" s="317" t="s">
        <v>75</v>
      </c>
      <c r="C60" s="317"/>
      <c r="D60" s="317"/>
      <c r="E60" s="317"/>
      <c r="F60" s="317"/>
      <c r="G60" s="317"/>
      <c r="H60" s="317">
        <v>0</v>
      </c>
      <c r="I60" s="317"/>
      <c r="J60" s="317"/>
      <c r="K60" s="317"/>
      <c r="L60" s="317"/>
      <c r="M60" s="317"/>
      <c r="N60" s="317"/>
      <c r="O60" s="9"/>
      <c r="P60" s="58"/>
      <c r="Q60" s="36"/>
    </row>
    <row r="61" spans="1:17">
      <c r="A61" s="8"/>
      <c r="B61" s="273" t="s">
        <v>79</v>
      </c>
      <c r="C61" s="273"/>
      <c r="D61" s="273"/>
      <c r="E61" s="287">
        <v>0</v>
      </c>
      <c r="F61" s="287"/>
      <c r="G61" s="287"/>
      <c r="H61" s="273" t="s">
        <v>79</v>
      </c>
      <c r="I61" s="273"/>
      <c r="J61" s="273"/>
      <c r="K61" s="273"/>
      <c r="L61" s="287">
        <v>0</v>
      </c>
      <c r="M61" s="287"/>
      <c r="N61" s="287"/>
      <c r="O61" s="9"/>
      <c r="P61" s="58"/>
      <c r="Q61" s="36"/>
    </row>
    <row r="62" spans="1:17">
      <c r="A62" s="8"/>
      <c r="B62" s="273" t="s">
        <v>79</v>
      </c>
      <c r="C62" s="273"/>
      <c r="D62" s="273"/>
      <c r="E62" s="287">
        <v>0</v>
      </c>
      <c r="F62" s="287"/>
      <c r="G62" s="287"/>
      <c r="H62" s="273" t="s">
        <v>79</v>
      </c>
      <c r="I62" s="273"/>
      <c r="J62" s="273"/>
      <c r="K62" s="273"/>
      <c r="L62" s="287">
        <v>0</v>
      </c>
      <c r="M62" s="287"/>
      <c r="N62" s="287"/>
      <c r="O62" s="9"/>
      <c r="P62" s="58"/>
      <c r="Q62" s="36"/>
    </row>
    <row r="63" spans="1:17">
      <c r="A63" s="8"/>
      <c r="B63" s="273" t="s">
        <v>79</v>
      </c>
      <c r="C63" s="273"/>
      <c r="D63" s="273"/>
      <c r="E63" s="287">
        <v>0</v>
      </c>
      <c r="F63" s="287"/>
      <c r="G63" s="287"/>
      <c r="H63" s="273" t="s">
        <v>79</v>
      </c>
      <c r="I63" s="273"/>
      <c r="J63" s="273"/>
      <c r="K63" s="273"/>
      <c r="L63" s="287">
        <v>0</v>
      </c>
      <c r="M63" s="287"/>
      <c r="N63" s="287"/>
      <c r="O63" s="9"/>
      <c r="P63" s="58"/>
      <c r="Q63" s="36"/>
    </row>
    <row r="64" spans="1:17">
      <c r="A64" s="8"/>
      <c r="B64" s="288" t="s">
        <v>79</v>
      </c>
      <c r="C64" s="288"/>
      <c r="D64" s="288"/>
      <c r="E64" s="287">
        <f>SUM(E61:G63)</f>
        <v>0</v>
      </c>
      <c r="F64" s="287"/>
      <c r="G64" s="287"/>
      <c r="H64" s="288" t="s">
        <v>79</v>
      </c>
      <c r="I64" s="288"/>
      <c r="J64" s="288"/>
      <c r="K64" s="288"/>
      <c r="L64" s="287">
        <v>0</v>
      </c>
      <c r="M64" s="287"/>
      <c r="N64" s="287"/>
      <c r="O64" s="9"/>
      <c r="P64" s="58"/>
      <c r="Q64" s="36"/>
    </row>
    <row r="65" spans="1:17" ht="15.75">
      <c r="A65" s="8"/>
      <c r="B65" s="288" t="s">
        <v>76</v>
      </c>
      <c r="C65" s="288"/>
      <c r="D65" s="288"/>
      <c r="E65" s="289">
        <f>E64/3</f>
        <v>0</v>
      </c>
      <c r="F65" s="289"/>
      <c r="G65" s="289"/>
      <c r="H65" s="288" t="s">
        <v>77</v>
      </c>
      <c r="I65" s="288"/>
      <c r="J65" s="288"/>
      <c r="K65" s="288"/>
      <c r="L65" s="289">
        <f>L64/3</f>
        <v>0</v>
      </c>
      <c r="M65" s="289"/>
      <c r="N65" s="289"/>
      <c r="O65" s="9"/>
      <c r="P65" s="58"/>
      <c r="Q65" s="36"/>
    </row>
    <row r="66" spans="1:17" ht="15.75">
      <c r="A66" s="8"/>
      <c r="B66" s="123"/>
      <c r="C66" s="123"/>
      <c r="D66" s="123"/>
      <c r="E66" s="124"/>
      <c r="F66" s="124"/>
      <c r="G66" s="124"/>
      <c r="H66" s="123"/>
      <c r="I66" s="128"/>
      <c r="J66" s="123"/>
      <c r="K66" s="123"/>
      <c r="L66" s="124"/>
      <c r="M66" s="124"/>
      <c r="N66" s="124"/>
      <c r="O66" s="9"/>
      <c r="P66" s="58"/>
      <c r="Q66" s="36"/>
    </row>
    <row r="67" spans="1:17" ht="15.75" customHeight="1">
      <c r="A67" s="8"/>
      <c r="B67" s="137"/>
      <c r="C67" s="137"/>
      <c r="D67" s="137"/>
      <c r="E67" s="137"/>
      <c r="F67" s="137"/>
      <c r="G67" s="137"/>
      <c r="H67" s="137"/>
      <c r="I67" s="137"/>
      <c r="J67" s="137"/>
      <c r="K67" s="137"/>
      <c r="L67" s="137"/>
      <c r="M67" s="137"/>
      <c r="N67" s="137"/>
      <c r="O67" s="9"/>
      <c r="P67" s="58"/>
      <c r="Q67" s="36"/>
    </row>
    <row r="68" spans="1:17" ht="15.75" customHeight="1">
      <c r="A68" s="8"/>
      <c r="B68" s="137"/>
      <c r="C68" s="137"/>
      <c r="D68" s="137"/>
      <c r="E68" s="137"/>
      <c r="F68" s="137"/>
      <c r="G68" s="137"/>
      <c r="H68" s="137"/>
      <c r="I68" s="137"/>
      <c r="J68" s="137"/>
      <c r="K68" s="137"/>
      <c r="L68" s="137"/>
      <c r="M68" s="137"/>
      <c r="N68" s="137"/>
      <c r="O68" s="9"/>
      <c r="P68" s="58"/>
      <c r="Q68" s="36"/>
    </row>
    <row r="69" spans="1:17" ht="15.75" customHeight="1">
      <c r="A69" s="8"/>
      <c r="B69" s="137"/>
      <c r="C69" s="137"/>
      <c r="D69" s="137"/>
      <c r="E69" s="137"/>
      <c r="F69" s="137"/>
      <c r="G69" s="137"/>
      <c r="H69" s="137"/>
      <c r="I69" s="137"/>
      <c r="J69" s="137"/>
      <c r="K69" s="137"/>
      <c r="L69" s="137"/>
      <c r="M69" s="137"/>
      <c r="N69" s="137"/>
      <c r="O69" s="9"/>
      <c r="P69" s="58"/>
      <c r="Q69" s="36"/>
    </row>
    <row r="70" spans="1:17" ht="15.75" customHeight="1">
      <c r="A70" s="8"/>
      <c r="B70" s="137"/>
      <c r="C70" s="137"/>
      <c r="D70" s="137"/>
      <c r="E70" s="137"/>
      <c r="F70" s="137"/>
      <c r="G70" s="137"/>
      <c r="H70" s="137"/>
      <c r="I70" s="137"/>
      <c r="J70" s="137"/>
      <c r="K70" s="137"/>
      <c r="L70" s="137"/>
      <c r="M70" s="137"/>
      <c r="N70" s="137"/>
      <c r="O70" s="9"/>
      <c r="P70" s="58"/>
      <c r="Q70" s="36"/>
    </row>
    <row r="71" spans="1:17" ht="15.75" customHeight="1">
      <c r="A71" s="8"/>
      <c r="B71" s="137"/>
      <c r="C71" s="137"/>
      <c r="D71" s="137"/>
      <c r="E71" s="137"/>
      <c r="F71" s="137"/>
      <c r="G71" s="137"/>
      <c r="H71" s="137"/>
      <c r="I71" s="137"/>
      <c r="J71" s="137"/>
      <c r="K71" s="137"/>
      <c r="L71" s="137"/>
      <c r="M71" s="137"/>
      <c r="N71" s="137"/>
      <c r="O71" s="9"/>
      <c r="P71" s="58"/>
      <c r="Q71" s="36"/>
    </row>
    <row r="72" spans="1:17" ht="15.75" customHeight="1">
      <c r="A72" s="8"/>
      <c r="B72" s="137"/>
      <c r="C72" s="137"/>
      <c r="D72" s="137"/>
      <c r="E72" s="137"/>
      <c r="F72" s="137"/>
      <c r="G72" s="137"/>
      <c r="H72" s="137"/>
      <c r="I72" s="137"/>
      <c r="J72" s="137"/>
      <c r="K72" s="137"/>
      <c r="L72" s="137"/>
      <c r="M72" s="137"/>
      <c r="N72" s="137"/>
      <c r="O72" s="9"/>
      <c r="P72" s="58"/>
      <c r="Q72" s="36"/>
    </row>
    <row r="73" spans="1:17" ht="15.75" customHeight="1">
      <c r="A73" s="8"/>
      <c r="B73" s="137"/>
      <c r="C73" s="137"/>
      <c r="D73" s="137"/>
      <c r="E73" s="137"/>
      <c r="F73" s="137"/>
      <c r="G73" s="137"/>
      <c r="H73" s="137"/>
      <c r="I73" s="137"/>
      <c r="J73" s="137"/>
      <c r="K73" s="137"/>
      <c r="L73" s="137"/>
      <c r="M73" s="137"/>
      <c r="N73" s="137"/>
      <c r="O73" s="9"/>
      <c r="P73" s="58"/>
      <c r="Q73" s="36"/>
    </row>
    <row r="74" spans="1:17" ht="24" customHeight="1">
      <c r="A74" s="8"/>
      <c r="B74" s="123"/>
      <c r="C74" s="123"/>
      <c r="D74" s="123"/>
      <c r="E74" s="124"/>
      <c r="F74" s="124"/>
      <c r="G74" s="124"/>
      <c r="H74" s="123"/>
      <c r="I74" s="128"/>
      <c r="J74" s="123"/>
      <c r="K74" s="123"/>
      <c r="L74" s="124"/>
      <c r="M74" s="124"/>
      <c r="N74" s="124"/>
      <c r="O74" s="9"/>
      <c r="P74" s="58"/>
      <c r="Q74" s="36"/>
    </row>
    <row r="75" spans="1:17" ht="15" customHeight="1">
      <c r="A75" s="8"/>
      <c r="B75" s="252" t="s">
        <v>38</v>
      </c>
      <c r="C75" s="252"/>
      <c r="D75" s="252"/>
      <c r="E75" s="252"/>
      <c r="F75" s="252"/>
      <c r="G75" s="252"/>
      <c r="H75" s="252"/>
      <c r="I75" s="252"/>
      <c r="J75" s="252"/>
      <c r="K75" s="252"/>
      <c r="L75" s="252"/>
      <c r="M75" s="252"/>
      <c r="N75" s="252"/>
      <c r="O75" s="9"/>
      <c r="P75" s="58"/>
      <c r="Q75" s="36"/>
    </row>
    <row r="76" spans="1:17" ht="15" hidden="1" customHeight="1">
      <c r="A76" s="8"/>
      <c r="B76" s="253" t="s">
        <v>91</v>
      </c>
      <c r="C76" s="254"/>
      <c r="D76" s="254"/>
      <c r="E76" s="254"/>
      <c r="F76" s="254"/>
      <c r="G76" s="254"/>
      <c r="H76" s="254"/>
      <c r="I76" s="254"/>
      <c r="J76" s="254"/>
      <c r="K76" s="254"/>
      <c r="L76" s="254"/>
      <c r="M76" s="254"/>
      <c r="N76" s="255"/>
      <c r="O76" s="9"/>
      <c r="P76" s="58"/>
      <c r="Q76" s="36"/>
    </row>
    <row r="77" spans="1:17" ht="15" hidden="1" customHeight="1">
      <c r="A77" s="8"/>
      <c r="B77" s="256"/>
      <c r="C77" s="257"/>
      <c r="D77" s="257"/>
      <c r="E77" s="257"/>
      <c r="F77" s="257"/>
      <c r="G77" s="257"/>
      <c r="H77" s="257"/>
      <c r="I77" s="257"/>
      <c r="J77" s="257"/>
      <c r="K77" s="257"/>
      <c r="L77" s="257"/>
      <c r="M77" s="257"/>
      <c r="N77" s="258"/>
      <c r="O77" s="9"/>
      <c r="P77" s="58"/>
      <c r="Q77" s="36"/>
    </row>
    <row r="78" spans="1:17">
      <c r="A78" s="8"/>
      <c r="B78" s="256"/>
      <c r="C78" s="257"/>
      <c r="D78" s="257"/>
      <c r="E78" s="257"/>
      <c r="F78" s="257"/>
      <c r="G78" s="257"/>
      <c r="H78" s="257"/>
      <c r="I78" s="257"/>
      <c r="J78" s="257"/>
      <c r="K78" s="257"/>
      <c r="L78" s="257"/>
      <c r="M78" s="257"/>
      <c r="N78" s="258"/>
      <c r="O78" s="9"/>
      <c r="P78" s="58"/>
      <c r="Q78" s="36"/>
    </row>
    <row r="79" spans="1:17">
      <c r="A79" s="8"/>
      <c r="B79" s="259"/>
      <c r="C79" s="260"/>
      <c r="D79" s="260"/>
      <c r="E79" s="260"/>
      <c r="F79" s="260"/>
      <c r="G79" s="260"/>
      <c r="H79" s="260"/>
      <c r="I79" s="260"/>
      <c r="J79" s="260"/>
      <c r="K79" s="260"/>
      <c r="L79" s="260"/>
      <c r="M79" s="260"/>
      <c r="N79" s="261"/>
      <c r="O79" s="9"/>
      <c r="P79" s="58"/>
      <c r="Q79" s="36"/>
    </row>
    <row r="80" spans="1:17" s="36" customFormat="1" ht="15" customHeight="1">
      <c r="A80" s="9"/>
      <c r="B80" s="262" t="s">
        <v>81</v>
      </c>
      <c r="C80" s="263"/>
      <c r="D80" s="263"/>
      <c r="E80" s="263"/>
      <c r="F80" s="263"/>
      <c r="G80" s="263"/>
      <c r="H80" s="263"/>
      <c r="I80" s="263"/>
      <c r="J80" s="263"/>
      <c r="K80" s="263"/>
      <c r="L80" s="263"/>
      <c r="M80" s="263"/>
      <c r="N80" s="263"/>
      <c r="O80" s="9"/>
    </row>
    <row r="81" spans="1:15" s="36" customFormat="1" ht="20.100000000000001" customHeight="1">
      <c r="A81" s="14"/>
      <c r="B81" s="281" t="s">
        <v>28</v>
      </c>
      <c r="C81" s="282"/>
      <c r="D81" s="283"/>
      <c r="E81" s="130" t="s">
        <v>27</v>
      </c>
      <c r="F81" s="131" t="s">
        <v>56</v>
      </c>
      <c r="G81" s="264" t="s">
        <v>80</v>
      </c>
      <c r="H81" s="264"/>
      <c r="I81" s="264"/>
      <c r="J81" s="264"/>
      <c r="K81" s="264"/>
      <c r="L81" s="265" t="s">
        <v>25</v>
      </c>
      <c r="M81" s="266"/>
      <c r="N81" s="267"/>
      <c r="O81" s="9"/>
    </row>
    <row r="82" spans="1:15" s="8" customFormat="1">
      <c r="B82" s="284"/>
      <c r="C82" s="285"/>
      <c r="D82" s="286"/>
      <c r="E82" s="117"/>
      <c r="F82" s="118"/>
      <c r="G82" s="214">
        <v>0</v>
      </c>
      <c r="H82" s="215"/>
      <c r="I82" s="216">
        <v>0</v>
      </c>
      <c r="J82" s="217"/>
      <c r="K82" s="218"/>
      <c r="L82" s="229">
        <v>0</v>
      </c>
      <c r="M82" s="229"/>
      <c r="N82" s="229"/>
    </row>
    <row r="83" spans="1:15" s="8" customFormat="1">
      <c r="B83" s="226"/>
      <c r="C83" s="227"/>
      <c r="D83" s="228"/>
      <c r="E83" s="117"/>
      <c r="F83" s="118"/>
      <c r="G83" s="214">
        <v>0</v>
      </c>
      <c r="H83" s="215"/>
      <c r="I83" s="216">
        <v>0</v>
      </c>
      <c r="J83" s="217"/>
      <c r="K83" s="218"/>
      <c r="L83" s="229">
        <v>0</v>
      </c>
      <c r="M83" s="229"/>
      <c r="N83" s="229"/>
    </row>
    <row r="84" spans="1:15" s="8" customFormat="1">
      <c r="B84" s="226"/>
      <c r="C84" s="227"/>
      <c r="D84" s="228"/>
      <c r="E84" s="117"/>
      <c r="F84" s="118"/>
      <c r="G84" s="214">
        <v>0</v>
      </c>
      <c r="H84" s="215"/>
      <c r="I84" s="216">
        <v>0</v>
      </c>
      <c r="J84" s="217"/>
      <c r="K84" s="218"/>
      <c r="L84" s="229">
        <v>0</v>
      </c>
      <c r="M84" s="229"/>
      <c r="N84" s="229"/>
    </row>
    <row r="85" spans="1:15" s="8" customFormat="1">
      <c r="B85" s="226"/>
      <c r="C85" s="227"/>
      <c r="D85" s="228"/>
      <c r="E85" s="117"/>
      <c r="F85" s="118"/>
      <c r="G85" s="214">
        <v>0</v>
      </c>
      <c r="H85" s="215"/>
      <c r="I85" s="216">
        <v>0</v>
      </c>
      <c r="J85" s="217"/>
      <c r="K85" s="218"/>
      <c r="L85" s="229">
        <v>0</v>
      </c>
      <c r="M85" s="229"/>
      <c r="N85" s="229"/>
    </row>
    <row r="86" spans="1:15" s="8" customFormat="1">
      <c r="B86" s="226"/>
      <c r="C86" s="227"/>
      <c r="D86" s="228"/>
      <c r="E86" s="117"/>
      <c r="F86" s="118"/>
      <c r="G86" s="214">
        <v>0</v>
      </c>
      <c r="H86" s="215"/>
      <c r="I86" s="216">
        <v>0</v>
      </c>
      <c r="J86" s="217"/>
      <c r="K86" s="218"/>
      <c r="L86" s="229">
        <v>0</v>
      </c>
      <c r="M86" s="229"/>
      <c r="N86" s="229"/>
    </row>
    <row r="87" spans="1:15" s="8" customFormat="1">
      <c r="B87" s="226"/>
      <c r="C87" s="227"/>
      <c r="D87" s="228"/>
      <c r="E87" s="117"/>
      <c r="F87" s="118"/>
      <c r="G87" s="214">
        <v>0</v>
      </c>
      <c r="H87" s="215"/>
      <c r="I87" s="216">
        <v>0</v>
      </c>
      <c r="J87" s="217"/>
      <c r="K87" s="218"/>
      <c r="L87" s="229">
        <v>0</v>
      </c>
      <c r="M87" s="229"/>
      <c r="N87" s="229"/>
    </row>
    <row r="88" spans="1:15" s="8" customFormat="1">
      <c r="B88" s="226"/>
      <c r="C88" s="227"/>
      <c r="D88" s="228"/>
      <c r="E88" s="117"/>
      <c r="F88" s="118"/>
      <c r="G88" s="214">
        <v>0</v>
      </c>
      <c r="H88" s="215"/>
      <c r="I88" s="216">
        <v>0</v>
      </c>
      <c r="J88" s="217"/>
      <c r="K88" s="218"/>
      <c r="L88" s="229">
        <v>0</v>
      </c>
      <c r="M88" s="229"/>
      <c r="N88" s="229"/>
    </row>
    <row r="89" spans="1:15" s="8" customFormat="1">
      <c r="B89" s="226"/>
      <c r="C89" s="227"/>
      <c r="D89" s="228"/>
      <c r="E89" s="117"/>
      <c r="F89" s="118"/>
      <c r="G89" s="214">
        <v>0</v>
      </c>
      <c r="H89" s="215"/>
      <c r="I89" s="216">
        <v>0</v>
      </c>
      <c r="J89" s="217"/>
      <c r="K89" s="218"/>
      <c r="L89" s="229">
        <v>0</v>
      </c>
      <c r="M89" s="229"/>
      <c r="N89" s="229"/>
    </row>
    <row r="90" spans="1:15" s="8" customFormat="1">
      <c r="B90" s="226"/>
      <c r="C90" s="227"/>
      <c r="D90" s="228"/>
      <c r="E90" s="117"/>
      <c r="F90" s="118"/>
      <c r="G90" s="214">
        <v>0</v>
      </c>
      <c r="H90" s="215"/>
      <c r="I90" s="216">
        <v>0</v>
      </c>
      <c r="J90" s="217"/>
      <c r="K90" s="218"/>
      <c r="L90" s="229">
        <v>0</v>
      </c>
      <c r="M90" s="229"/>
      <c r="N90" s="229"/>
    </row>
    <row r="91" spans="1:15" s="8" customFormat="1">
      <c r="B91" s="226"/>
      <c r="C91" s="227"/>
      <c r="D91" s="228"/>
      <c r="E91" s="117"/>
      <c r="F91" s="118"/>
      <c r="G91" s="214">
        <v>0</v>
      </c>
      <c r="H91" s="215"/>
      <c r="I91" s="216">
        <v>0</v>
      </c>
      <c r="J91" s="217"/>
      <c r="K91" s="218"/>
      <c r="L91" s="229">
        <v>0</v>
      </c>
      <c r="M91" s="229"/>
      <c r="N91" s="229"/>
    </row>
    <row r="92" spans="1:15" s="8" customFormat="1">
      <c r="B92" s="226"/>
      <c r="C92" s="227"/>
      <c r="D92" s="228"/>
      <c r="E92" s="117"/>
      <c r="F92" s="118"/>
      <c r="G92" s="214">
        <v>0</v>
      </c>
      <c r="H92" s="215"/>
      <c r="I92" s="216">
        <v>0</v>
      </c>
      <c r="J92" s="217"/>
      <c r="K92" s="218"/>
      <c r="L92" s="229">
        <v>0</v>
      </c>
      <c r="M92" s="229"/>
      <c r="N92" s="229"/>
    </row>
    <row r="93" spans="1:15" s="8" customFormat="1" ht="15" customHeight="1">
      <c r="B93" s="226"/>
      <c r="C93" s="227"/>
      <c r="D93" s="228"/>
      <c r="E93" s="117"/>
      <c r="F93" s="118"/>
      <c r="G93" s="214">
        <v>0</v>
      </c>
      <c r="H93" s="215"/>
      <c r="I93" s="216">
        <v>0</v>
      </c>
      <c r="J93" s="217"/>
      <c r="K93" s="218"/>
      <c r="L93" s="229">
        <v>0</v>
      </c>
      <c r="M93" s="229"/>
      <c r="N93" s="229"/>
    </row>
    <row r="94" spans="1:15" s="8" customFormat="1" ht="15" customHeight="1">
      <c r="B94" s="226"/>
      <c r="C94" s="227"/>
      <c r="D94" s="228"/>
      <c r="E94" s="117"/>
      <c r="F94" s="118"/>
      <c r="G94" s="214">
        <v>0</v>
      </c>
      <c r="H94" s="215"/>
      <c r="I94" s="216">
        <v>0</v>
      </c>
      <c r="J94" s="217"/>
      <c r="K94" s="218"/>
      <c r="L94" s="229">
        <v>0</v>
      </c>
      <c r="M94" s="229"/>
      <c r="N94" s="229"/>
    </row>
    <row r="95" spans="1:15" s="8" customFormat="1" ht="15" customHeight="1">
      <c r="B95" s="226"/>
      <c r="C95" s="227"/>
      <c r="D95" s="228"/>
      <c r="E95" s="117"/>
      <c r="F95" s="118"/>
      <c r="G95" s="214">
        <v>0</v>
      </c>
      <c r="H95" s="215"/>
      <c r="I95" s="216">
        <v>0</v>
      </c>
      <c r="J95" s="217"/>
      <c r="K95" s="218"/>
      <c r="L95" s="229">
        <v>0</v>
      </c>
      <c r="M95" s="229"/>
      <c r="N95" s="229"/>
    </row>
    <row r="96" spans="1:15" s="8" customFormat="1" ht="15" customHeight="1">
      <c r="B96" s="226"/>
      <c r="C96" s="227"/>
      <c r="D96" s="228"/>
      <c r="E96" s="117"/>
      <c r="F96" s="118"/>
      <c r="G96" s="214">
        <v>0</v>
      </c>
      <c r="H96" s="215"/>
      <c r="I96" s="216">
        <v>0</v>
      </c>
      <c r="J96" s="217"/>
      <c r="K96" s="218"/>
      <c r="L96" s="229">
        <v>0</v>
      </c>
      <c r="M96" s="229"/>
      <c r="N96" s="229"/>
    </row>
    <row r="97" spans="1:15" s="8" customFormat="1" ht="15" customHeight="1">
      <c r="B97" s="226"/>
      <c r="C97" s="227"/>
      <c r="D97" s="228"/>
      <c r="E97" s="117"/>
      <c r="F97" s="118"/>
      <c r="G97" s="214">
        <v>0</v>
      </c>
      <c r="H97" s="215"/>
      <c r="I97" s="216">
        <v>0</v>
      </c>
      <c r="J97" s="217"/>
      <c r="K97" s="218"/>
      <c r="L97" s="229">
        <v>0</v>
      </c>
      <c r="M97" s="229"/>
      <c r="N97" s="229"/>
    </row>
    <row r="98" spans="1:15" s="8" customFormat="1" ht="15" customHeight="1">
      <c r="B98" s="226"/>
      <c r="C98" s="227"/>
      <c r="D98" s="228"/>
      <c r="E98" s="117"/>
      <c r="F98" s="118"/>
      <c r="G98" s="214">
        <v>0</v>
      </c>
      <c r="H98" s="215"/>
      <c r="I98" s="222">
        <v>0</v>
      </c>
      <c r="J98" s="223"/>
      <c r="K98" s="224"/>
      <c r="L98" s="229">
        <v>0</v>
      </c>
      <c r="M98" s="229"/>
      <c r="N98" s="229"/>
    </row>
    <row r="99" spans="1:15" s="8" customFormat="1" ht="15" customHeight="1">
      <c r="B99" s="226"/>
      <c r="C99" s="227"/>
      <c r="D99" s="228"/>
      <c r="E99" s="117"/>
      <c r="F99" s="118"/>
      <c r="G99" s="214">
        <v>0</v>
      </c>
      <c r="H99" s="215"/>
      <c r="I99" s="222">
        <v>0</v>
      </c>
      <c r="J99" s="223"/>
      <c r="K99" s="224"/>
      <c r="L99" s="229">
        <v>0</v>
      </c>
      <c r="M99" s="229"/>
      <c r="N99" s="229"/>
    </row>
    <row r="100" spans="1:15" s="8" customFormat="1">
      <c r="B100" s="238" t="s">
        <v>26</v>
      </c>
      <c r="C100" s="239"/>
      <c r="D100" s="239"/>
      <c r="E100" s="239"/>
      <c r="F100" s="240"/>
      <c r="G100" s="219">
        <f>SUM(G82:H99)</f>
        <v>0</v>
      </c>
      <c r="H100" s="220"/>
      <c r="I100" s="219">
        <f>SUM(I82:K99)</f>
        <v>0</v>
      </c>
      <c r="J100" s="220"/>
      <c r="K100" s="221"/>
      <c r="L100" s="268">
        <f>SUM(L82:N99)</f>
        <v>0</v>
      </c>
      <c r="M100" s="268"/>
      <c r="N100" s="268"/>
    </row>
    <row r="101" spans="1:15" ht="15" hidden="1" customHeight="1">
      <c r="A101" s="9"/>
      <c r="B101" s="95"/>
      <c r="C101" s="80"/>
      <c r="D101" s="80"/>
      <c r="E101" s="80"/>
      <c r="F101" s="80"/>
      <c r="G101" s="80"/>
      <c r="H101" s="80"/>
      <c r="I101" s="80"/>
      <c r="J101" s="96"/>
      <c r="K101" s="80"/>
      <c r="L101" s="80"/>
      <c r="M101" s="80"/>
      <c r="N101" s="80"/>
      <c r="O101" s="9"/>
    </row>
    <row r="102" spans="1:15" ht="15" hidden="1" customHeight="1">
      <c r="A102" s="9"/>
      <c r="B102" s="95"/>
      <c r="C102" s="80"/>
      <c r="D102" s="80"/>
      <c r="E102" s="80"/>
      <c r="F102" s="80"/>
      <c r="G102" s="80"/>
      <c r="H102" s="80"/>
      <c r="I102" s="80"/>
      <c r="J102" s="96"/>
      <c r="K102" s="80"/>
      <c r="L102" s="80"/>
      <c r="M102" s="80"/>
      <c r="N102" s="80"/>
      <c r="O102" s="9"/>
    </row>
    <row r="103" spans="1:15">
      <c r="A103" s="9"/>
      <c r="B103" s="96"/>
      <c r="C103" s="80"/>
      <c r="D103" s="80"/>
      <c r="E103" s="80"/>
      <c r="F103" s="80"/>
      <c r="G103" s="80"/>
      <c r="H103" s="80"/>
      <c r="I103" s="80"/>
      <c r="J103" s="96"/>
      <c r="K103" s="80"/>
      <c r="L103" s="80"/>
      <c r="M103" s="80"/>
      <c r="N103" s="80"/>
      <c r="O103" s="9"/>
    </row>
    <row r="104" spans="1:15" hidden="1">
      <c r="A104" s="8"/>
      <c r="B104" s="79"/>
      <c r="C104" s="78"/>
      <c r="D104" s="78"/>
      <c r="E104" s="78"/>
      <c r="F104" s="78"/>
      <c r="G104" s="78"/>
      <c r="H104" s="78"/>
      <c r="I104" s="78"/>
      <c r="J104" s="79"/>
      <c r="K104" s="78"/>
      <c r="L104" s="78"/>
      <c r="M104" s="78"/>
      <c r="N104" s="78"/>
      <c r="O104" s="9"/>
    </row>
    <row r="105" spans="1:15" hidden="1">
      <c r="A105" s="8"/>
      <c r="B105" s="79"/>
      <c r="C105" s="78"/>
      <c r="D105" s="78"/>
      <c r="E105" s="78"/>
      <c r="F105" s="78"/>
      <c r="G105" s="78"/>
      <c r="H105" s="78"/>
      <c r="I105" s="78"/>
      <c r="J105" s="79"/>
      <c r="K105" s="78"/>
      <c r="L105" s="78"/>
      <c r="M105" s="78"/>
      <c r="N105" s="78"/>
      <c r="O105" s="9"/>
    </row>
    <row r="106" spans="1:15" hidden="1">
      <c r="A106" s="8"/>
      <c r="B106" s="79"/>
      <c r="C106" s="78"/>
      <c r="D106" s="78"/>
      <c r="E106" s="78"/>
      <c r="F106" s="78"/>
      <c r="G106" s="78"/>
      <c r="H106" s="78"/>
      <c r="I106" s="78"/>
      <c r="J106" s="79"/>
      <c r="K106" s="78"/>
      <c r="L106" s="78"/>
      <c r="M106" s="78"/>
      <c r="N106" s="78"/>
      <c r="O106" s="9"/>
    </row>
    <row r="107" spans="1:15" hidden="1">
      <c r="A107" s="8"/>
      <c r="B107" s="79"/>
      <c r="C107" s="78"/>
      <c r="D107" s="78"/>
      <c r="E107" s="78"/>
      <c r="F107" s="78"/>
      <c r="G107" s="78"/>
      <c r="H107" s="78"/>
      <c r="I107" s="78"/>
      <c r="J107" s="79"/>
      <c r="K107" s="78"/>
      <c r="L107" s="78"/>
      <c r="M107" s="78"/>
      <c r="N107" s="78"/>
      <c r="O107" s="9"/>
    </row>
    <row r="108" spans="1:15" hidden="1">
      <c r="A108" s="8"/>
      <c r="B108" s="79"/>
      <c r="C108" s="78"/>
      <c r="D108" s="78"/>
      <c r="E108" s="78"/>
      <c r="F108" s="78"/>
      <c r="G108" s="78"/>
      <c r="H108" s="78"/>
      <c r="I108" s="78"/>
      <c r="J108" s="79"/>
      <c r="K108" s="78"/>
      <c r="L108" s="78"/>
      <c r="M108" s="78"/>
      <c r="N108" s="78"/>
      <c r="O108" s="9"/>
    </row>
    <row r="109" spans="1:15" hidden="1">
      <c r="A109" s="8"/>
      <c r="B109" s="79"/>
      <c r="C109" s="78"/>
      <c r="D109" s="78"/>
      <c r="E109" s="78"/>
      <c r="F109" s="78"/>
      <c r="G109" s="78"/>
      <c r="H109" s="78"/>
      <c r="I109" s="78"/>
      <c r="J109" s="79"/>
      <c r="K109" s="78"/>
      <c r="L109" s="78"/>
      <c r="M109" s="78"/>
      <c r="N109" s="78"/>
      <c r="O109" s="9"/>
    </row>
    <row r="110" spans="1:15" ht="15" customHeight="1">
      <c r="A110" s="8"/>
      <c r="B110" s="238" t="s">
        <v>39</v>
      </c>
      <c r="C110" s="239"/>
      <c r="D110" s="239"/>
      <c r="E110" s="239"/>
      <c r="F110" s="239"/>
      <c r="G110" s="239"/>
      <c r="H110" s="239"/>
      <c r="I110" s="239"/>
      <c r="J110" s="239"/>
      <c r="K110" s="239"/>
      <c r="L110" s="239"/>
      <c r="M110" s="239"/>
      <c r="N110" s="240"/>
      <c r="O110" s="9"/>
    </row>
    <row r="111" spans="1:15">
      <c r="A111" s="8"/>
      <c r="B111" s="15" t="s">
        <v>32</v>
      </c>
      <c r="C111" s="8"/>
      <c r="D111" s="8"/>
      <c r="E111" s="8"/>
      <c r="F111" s="11"/>
      <c r="G111" s="1"/>
      <c r="H111" s="1"/>
      <c r="I111" s="1"/>
      <c r="J111" s="1"/>
      <c r="K111" s="1"/>
      <c r="L111" s="242">
        <f>SUM(L112:N113)</f>
        <v>22400000</v>
      </c>
      <c r="M111" s="242"/>
      <c r="N111" s="242"/>
      <c r="O111" s="1"/>
    </row>
    <row r="112" spans="1:15">
      <c r="A112" s="8"/>
      <c r="B112" s="230" t="s">
        <v>92</v>
      </c>
      <c r="C112" s="230"/>
      <c r="D112" s="230"/>
      <c r="E112" s="230"/>
      <c r="F112" s="230"/>
      <c r="G112" s="230"/>
      <c r="H112" s="230"/>
      <c r="I112" s="230"/>
      <c r="J112" s="230"/>
      <c r="K112" s="230"/>
      <c r="L112" s="225">
        <v>22400000</v>
      </c>
      <c r="M112" s="225"/>
      <c r="N112" s="225"/>
      <c r="O112" s="1"/>
    </row>
    <row r="113" spans="1:15">
      <c r="A113" s="8"/>
      <c r="B113" s="230"/>
      <c r="C113" s="230"/>
      <c r="D113" s="230"/>
      <c r="E113" s="230"/>
      <c r="F113" s="230"/>
      <c r="G113" s="230"/>
      <c r="H113" s="230"/>
      <c r="I113" s="230"/>
      <c r="J113" s="230"/>
      <c r="K113" s="230"/>
      <c r="L113" s="225">
        <v>0</v>
      </c>
      <c r="M113" s="225"/>
      <c r="N113" s="225"/>
      <c r="O113" s="1"/>
    </row>
    <row r="114" spans="1:15" ht="5.0999999999999996" customHeight="1">
      <c r="A114" s="8"/>
      <c r="B114" s="41"/>
      <c r="C114" s="42"/>
      <c r="D114" s="42"/>
      <c r="E114" s="42"/>
      <c r="F114" s="43"/>
      <c r="G114" s="42"/>
      <c r="H114" s="42"/>
      <c r="I114" s="42"/>
      <c r="J114" s="42"/>
      <c r="K114" s="42"/>
      <c r="L114" s="44"/>
      <c r="M114" s="44"/>
      <c r="N114" s="44"/>
      <c r="O114" s="8"/>
    </row>
    <row r="115" spans="1:15">
      <c r="A115" s="8"/>
      <c r="B115" s="15" t="s">
        <v>3</v>
      </c>
      <c r="C115" s="8"/>
      <c r="D115" s="8"/>
      <c r="E115" s="8"/>
      <c r="F115" s="12"/>
      <c r="G115" s="8"/>
      <c r="H115" s="8"/>
      <c r="I115" s="8"/>
      <c r="J115" s="8"/>
      <c r="K115" s="8"/>
      <c r="L115" s="237">
        <v>35</v>
      </c>
      <c r="M115" s="237"/>
      <c r="N115" s="77" t="s">
        <v>1</v>
      </c>
      <c r="O115" s="8"/>
    </row>
    <row r="116" spans="1:15">
      <c r="A116" s="8"/>
      <c r="B116" s="106" t="s">
        <v>33</v>
      </c>
      <c r="C116" s="107"/>
      <c r="D116" s="8"/>
      <c r="E116" s="8"/>
      <c r="F116" s="8"/>
      <c r="G116" s="8"/>
      <c r="H116" s="8"/>
      <c r="I116" s="8"/>
      <c r="J116" s="8"/>
      <c r="K116" s="8"/>
      <c r="L116" s="232">
        <f>L111*L115/100</f>
        <v>7840000</v>
      </c>
      <c r="M116" s="232"/>
      <c r="N116" s="232"/>
      <c r="O116" s="8"/>
    </row>
    <row r="117" spans="1:15">
      <c r="A117" s="8"/>
      <c r="B117" s="65" t="s">
        <v>59</v>
      </c>
      <c r="C117" s="8"/>
      <c r="D117" s="8"/>
      <c r="E117" s="8"/>
      <c r="F117" s="8"/>
      <c r="G117" s="8"/>
      <c r="H117" s="8"/>
      <c r="I117" s="8"/>
      <c r="J117" s="8"/>
      <c r="K117" s="8"/>
      <c r="L117" s="61"/>
      <c r="M117" s="61"/>
      <c r="N117" s="61"/>
      <c r="O117" s="8"/>
    </row>
    <row r="118" spans="1:15">
      <c r="A118" s="8"/>
      <c r="B118" s="230"/>
      <c r="C118" s="230"/>
      <c r="D118" s="230"/>
      <c r="E118" s="230"/>
      <c r="F118" s="230"/>
      <c r="G118" s="230"/>
      <c r="H118" s="230"/>
      <c r="I118" s="230"/>
      <c r="J118" s="230"/>
      <c r="K118" s="230"/>
      <c r="L118" s="225">
        <v>0</v>
      </c>
      <c r="M118" s="225"/>
      <c r="N118" s="225"/>
      <c r="O118" s="8"/>
    </row>
    <row r="119" spans="1:15">
      <c r="A119" s="8"/>
      <c r="B119" s="230"/>
      <c r="C119" s="230"/>
      <c r="D119" s="230"/>
      <c r="E119" s="230"/>
      <c r="F119" s="230"/>
      <c r="G119" s="230"/>
      <c r="H119" s="230"/>
      <c r="I119" s="230"/>
      <c r="J119" s="230"/>
      <c r="K119" s="230"/>
      <c r="L119" s="225">
        <v>0</v>
      </c>
      <c r="M119" s="225"/>
      <c r="N119" s="225"/>
      <c r="O119" s="8"/>
    </row>
    <row r="120" spans="1:15" hidden="1">
      <c r="A120" s="8"/>
      <c r="B120" s="57"/>
      <c r="C120" s="8"/>
      <c r="D120" s="8"/>
      <c r="E120" s="8"/>
      <c r="F120" s="11"/>
      <c r="G120" s="1"/>
      <c r="H120" s="1"/>
      <c r="I120" s="1"/>
      <c r="J120" s="8"/>
      <c r="K120" s="8"/>
      <c r="L120" s="225">
        <v>0</v>
      </c>
      <c r="M120" s="225"/>
      <c r="N120" s="225"/>
      <c r="O120" s="8"/>
    </row>
    <row r="121" spans="1:15" hidden="1">
      <c r="A121" s="8"/>
      <c r="B121" s="57"/>
      <c r="C121" s="8"/>
      <c r="D121" s="8"/>
      <c r="E121" s="8"/>
      <c r="F121" s="11"/>
      <c r="G121" s="1"/>
      <c r="H121" s="1"/>
      <c r="I121" s="1"/>
      <c r="J121" s="1"/>
      <c r="K121" s="1"/>
      <c r="L121" s="225">
        <v>0</v>
      </c>
      <c r="M121" s="225"/>
      <c r="N121" s="225"/>
      <c r="O121" s="8"/>
    </row>
    <row r="122" spans="1:15" hidden="1">
      <c r="A122" s="8"/>
      <c r="B122" s="57"/>
      <c r="C122" s="8"/>
      <c r="D122" s="8"/>
      <c r="E122" s="8"/>
      <c r="F122" s="8"/>
      <c r="G122" s="8"/>
      <c r="H122" s="8"/>
      <c r="I122" s="8"/>
      <c r="J122" s="8"/>
      <c r="K122" s="8"/>
      <c r="L122" s="225">
        <v>0</v>
      </c>
      <c r="M122" s="225"/>
      <c r="N122" s="225"/>
      <c r="O122" s="8"/>
    </row>
    <row r="123" spans="1:15" s="36" customFormat="1" ht="15" customHeight="1">
      <c r="A123" s="9"/>
      <c r="B123" s="106" t="s">
        <v>34</v>
      </c>
      <c r="C123" s="107"/>
      <c r="D123" s="8"/>
      <c r="E123" s="8"/>
      <c r="F123" s="8"/>
      <c r="G123" s="8"/>
      <c r="H123" s="8"/>
      <c r="I123" s="8"/>
      <c r="J123" s="8"/>
      <c r="K123" s="8"/>
      <c r="L123" s="232">
        <f>SUM(L118:N122)</f>
        <v>0</v>
      </c>
      <c r="M123" s="232"/>
      <c r="N123" s="232"/>
      <c r="O123" s="9"/>
    </row>
    <row r="124" spans="1:15" s="36" customFormat="1" ht="15" customHeight="1" thickBot="1">
      <c r="A124" s="9"/>
      <c r="B124" s="89" t="s">
        <v>35</v>
      </c>
      <c r="C124" s="90"/>
      <c r="D124" s="90"/>
      <c r="E124" s="90"/>
      <c r="F124" s="90"/>
      <c r="G124" s="90"/>
      <c r="H124" s="90"/>
      <c r="I124" s="90"/>
      <c r="J124" s="90"/>
      <c r="K124" s="90"/>
      <c r="L124" s="233">
        <f>L123+L116</f>
        <v>7840000</v>
      </c>
      <c r="M124" s="233"/>
      <c r="N124" s="234"/>
      <c r="O124" s="9"/>
    </row>
    <row r="125" spans="1:15" s="36" customFormat="1" ht="9.9499999999999993" customHeight="1">
      <c r="A125" s="9"/>
      <c r="B125" s="17"/>
      <c r="C125" s="88"/>
      <c r="D125" s="88"/>
      <c r="E125" s="88"/>
      <c r="F125" s="88"/>
      <c r="G125" s="88"/>
      <c r="H125" s="88"/>
      <c r="I125" s="88"/>
      <c r="J125" s="88"/>
      <c r="K125" s="88"/>
      <c r="L125" s="87"/>
      <c r="M125" s="87"/>
      <c r="N125" s="87"/>
      <c r="O125" s="9"/>
    </row>
    <row r="126" spans="1:15" s="36" customFormat="1" ht="15" customHeight="1">
      <c r="A126" s="9"/>
      <c r="B126" s="119" t="s">
        <v>66</v>
      </c>
      <c r="C126" s="120"/>
      <c r="D126" s="120"/>
      <c r="E126" s="120"/>
      <c r="F126" s="120"/>
      <c r="G126" s="120"/>
      <c r="H126" s="120"/>
      <c r="I126" s="120"/>
      <c r="J126" s="120"/>
      <c r="K126" s="120"/>
      <c r="L126" s="235">
        <v>4000000</v>
      </c>
      <c r="M126" s="235"/>
      <c r="N126" s="236"/>
      <c r="O126" s="9"/>
    </row>
    <row r="127" spans="1:15" s="36" customFormat="1" ht="25.5" hidden="1" customHeight="1">
      <c r="A127" s="9"/>
      <c r="B127" s="17"/>
      <c r="C127" s="88"/>
      <c r="D127" s="88"/>
      <c r="E127" s="88"/>
      <c r="F127" s="88"/>
      <c r="G127" s="88"/>
      <c r="H127" s="88"/>
      <c r="I127" s="88"/>
      <c r="J127" s="88"/>
      <c r="K127" s="88"/>
      <c r="L127" s="87"/>
      <c r="M127" s="87"/>
      <c r="N127" s="87"/>
      <c r="O127" s="9"/>
    </row>
    <row r="128" spans="1:15" s="36" customFormat="1" ht="8.1" customHeight="1">
      <c r="A128" s="9"/>
      <c r="B128" s="66"/>
      <c r="C128" s="42"/>
      <c r="D128" s="42"/>
      <c r="E128" s="42"/>
      <c r="F128" s="42"/>
      <c r="G128" s="42"/>
      <c r="H128" s="42"/>
      <c r="I128" s="42"/>
      <c r="J128" s="42"/>
      <c r="K128" s="42"/>
      <c r="L128" s="44"/>
      <c r="M128" s="44"/>
      <c r="N128" s="44"/>
      <c r="O128" s="9"/>
    </row>
    <row r="129" spans="1:19">
      <c r="A129" s="8"/>
      <c r="B129" s="62" t="s">
        <v>36</v>
      </c>
      <c r="C129" s="13"/>
      <c r="D129" s="13"/>
      <c r="E129" s="13"/>
      <c r="F129" s="8"/>
      <c r="G129" s="8"/>
      <c r="H129" s="8"/>
      <c r="I129" s="8"/>
      <c r="J129" s="8"/>
      <c r="K129" s="8"/>
      <c r="L129" s="225">
        <v>1500000</v>
      </c>
      <c r="M129" s="225"/>
      <c r="N129" s="225"/>
      <c r="O129" s="8"/>
    </row>
    <row r="130" spans="1:19">
      <c r="A130" s="8"/>
      <c r="B130" s="8" t="s">
        <v>44</v>
      </c>
      <c r="C130" s="13"/>
      <c r="D130" s="13"/>
      <c r="E130" s="13"/>
      <c r="F130" s="8"/>
      <c r="G130" s="8"/>
      <c r="H130" s="8"/>
      <c r="I130" s="8"/>
      <c r="J130" s="8"/>
      <c r="K130" s="8"/>
      <c r="L130" s="225">
        <v>0</v>
      </c>
      <c r="M130" s="225"/>
      <c r="N130" s="225"/>
      <c r="O130" s="8"/>
    </row>
    <row r="131" spans="1:19" ht="15.75">
      <c r="A131" s="8"/>
      <c r="B131" s="50" t="s">
        <v>10</v>
      </c>
      <c r="C131" s="13"/>
      <c r="D131" s="13"/>
      <c r="E131" s="13"/>
      <c r="F131" s="11" t="s">
        <v>4</v>
      </c>
      <c r="G131" s="8"/>
      <c r="H131" s="8"/>
      <c r="I131" s="8"/>
      <c r="J131" s="8"/>
      <c r="K131" s="8"/>
      <c r="L131" s="231">
        <f>L111-L116</f>
        <v>14560000</v>
      </c>
      <c r="M131" s="231"/>
      <c r="N131" s="231"/>
      <c r="O131" s="8"/>
    </row>
    <row r="132" spans="1:19" hidden="1">
      <c r="A132" s="8"/>
      <c r="B132" s="9" t="s">
        <v>6</v>
      </c>
      <c r="C132" s="13"/>
      <c r="D132" s="13"/>
      <c r="E132" s="13"/>
      <c r="F132" s="8"/>
      <c r="G132" s="8"/>
      <c r="H132" s="8"/>
      <c r="I132" s="8"/>
      <c r="J132" s="8"/>
      <c r="K132" s="8"/>
      <c r="L132" s="225">
        <v>3500000</v>
      </c>
      <c r="M132" s="225"/>
      <c r="N132" s="225"/>
      <c r="O132" s="8"/>
    </row>
    <row r="133" spans="1:19" ht="15" customHeight="1">
      <c r="A133" s="8"/>
      <c r="B133" s="14"/>
      <c r="C133" s="14"/>
      <c r="D133" s="14"/>
      <c r="E133" s="14"/>
      <c r="F133" s="9"/>
      <c r="G133" s="46"/>
      <c r="H133" s="37"/>
      <c r="I133" s="37"/>
      <c r="J133" s="37"/>
      <c r="K133" s="47" t="s">
        <v>48</v>
      </c>
      <c r="L133" s="331">
        <f>L129+L130</f>
        <v>1500000</v>
      </c>
      <c r="M133" s="331"/>
      <c r="N133" s="332"/>
      <c r="O133" s="74"/>
      <c r="R133" s="8"/>
      <c r="S133" s="8"/>
    </row>
    <row r="134" spans="1:19" ht="15" customHeight="1">
      <c r="A134" s="8"/>
      <c r="B134" s="14"/>
      <c r="C134" s="14"/>
      <c r="D134" s="14"/>
      <c r="E134" s="14"/>
      <c r="F134" s="9"/>
      <c r="G134" s="9"/>
      <c r="H134" s="9"/>
      <c r="I134" s="9"/>
      <c r="J134" s="9"/>
      <c r="K134" s="91"/>
      <c r="L134" s="109"/>
      <c r="M134" s="109"/>
      <c r="N134" s="109"/>
      <c r="O134" s="74"/>
      <c r="R134" s="8"/>
      <c r="S134" s="8"/>
    </row>
    <row r="135" spans="1:19" ht="15" hidden="1" customHeight="1">
      <c r="A135" s="8"/>
      <c r="B135" s="9"/>
      <c r="C135" s="8"/>
      <c r="D135" s="8"/>
      <c r="E135" s="8"/>
      <c r="F135" s="8"/>
      <c r="G135" s="46"/>
      <c r="H135" s="37"/>
      <c r="I135" s="37"/>
      <c r="J135" s="37"/>
      <c r="K135" s="47" t="s">
        <v>29</v>
      </c>
      <c r="L135" s="331">
        <f>L132+L133</f>
        <v>5000000</v>
      </c>
      <c r="M135" s="331"/>
      <c r="N135" s="332"/>
      <c r="O135" s="8"/>
    </row>
    <row r="136" spans="1:19" ht="15" hidden="1" customHeight="1">
      <c r="A136" s="8"/>
      <c r="B136" s="9"/>
      <c r="C136" s="8"/>
      <c r="D136" s="8"/>
      <c r="E136" s="8"/>
      <c r="F136" s="8"/>
      <c r="G136" s="8"/>
      <c r="H136" s="8"/>
      <c r="I136" s="8"/>
      <c r="J136" s="8"/>
      <c r="K136" s="8"/>
      <c r="L136" s="1"/>
      <c r="M136" s="1"/>
      <c r="N136" s="1"/>
      <c r="O136" s="8"/>
    </row>
    <row r="137" spans="1:19" ht="15" hidden="1" customHeight="1">
      <c r="A137" s="8"/>
      <c r="B137" s="9"/>
      <c r="C137" s="8"/>
      <c r="D137" s="8"/>
      <c r="E137" s="8"/>
      <c r="F137" s="8"/>
      <c r="G137" s="8"/>
      <c r="H137" s="8"/>
      <c r="I137" s="8"/>
      <c r="J137" s="8"/>
      <c r="K137" s="8"/>
      <c r="L137" s="1"/>
      <c r="M137" s="1"/>
      <c r="N137" s="1"/>
      <c r="O137" s="8"/>
    </row>
    <row r="138" spans="1:19">
      <c r="A138" s="8"/>
      <c r="B138" s="48" t="s">
        <v>49</v>
      </c>
      <c r="C138" s="28"/>
      <c r="D138" s="28"/>
      <c r="E138" s="28"/>
      <c r="F138" s="28"/>
      <c r="G138" s="28"/>
      <c r="H138" s="28"/>
      <c r="I138" s="28"/>
      <c r="J138" s="28"/>
      <c r="K138" s="28"/>
      <c r="L138" s="320">
        <f>L124</f>
        <v>7840000</v>
      </c>
      <c r="M138" s="320"/>
      <c r="N138" s="321"/>
      <c r="O138" s="8"/>
    </row>
    <row r="139" spans="1:19">
      <c r="A139" s="8"/>
      <c r="B139" s="93" t="s">
        <v>50</v>
      </c>
      <c r="C139" s="94"/>
      <c r="D139" s="94"/>
      <c r="E139" s="94"/>
      <c r="F139" s="94"/>
      <c r="G139" s="94"/>
      <c r="H139" s="94"/>
      <c r="I139" s="94"/>
      <c r="J139" s="94"/>
      <c r="K139" s="94"/>
      <c r="L139" s="220">
        <f>L138-L133</f>
        <v>6340000</v>
      </c>
      <c r="M139" s="220"/>
      <c r="N139" s="221"/>
      <c r="O139" s="8"/>
    </row>
    <row r="140" spans="1:19" hidden="1">
      <c r="A140" s="8"/>
      <c r="B140" s="49" t="s">
        <v>51</v>
      </c>
      <c r="C140" s="38"/>
      <c r="D140" s="38"/>
      <c r="E140" s="38"/>
      <c r="F140" s="38"/>
      <c r="G140" s="38"/>
      <c r="H140" s="38"/>
      <c r="I140" s="38"/>
      <c r="J140" s="38"/>
      <c r="K140" s="38"/>
      <c r="L140" s="345">
        <f>L139/2</f>
        <v>3170000</v>
      </c>
      <c r="M140" s="345"/>
      <c r="N140" s="346"/>
      <c r="O140" s="8"/>
    </row>
    <row r="141" spans="1:19" ht="20.100000000000001" customHeight="1">
      <c r="A141" s="8"/>
      <c r="B141" s="8"/>
      <c r="C141" s="8"/>
      <c r="D141" s="8"/>
      <c r="E141" s="8"/>
      <c r="F141" s="8"/>
      <c r="G141" s="8"/>
      <c r="H141" s="8"/>
      <c r="I141" s="8"/>
      <c r="J141" s="8"/>
      <c r="K141" s="8"/>
      <c r="L141" s="1"/>
      <c r="M141" s="1"/>
      <c r="N141" s="1"/>
      <c r="O141" s="8"/>
    </row>
    <row r="142" spans="1:19" ht="15" hidden="1" customHeight="1">
      <c r="A142" s="8"/>
      <c r="B142" s="8"/>
      <c r="C142" s="8"/>
      <c r="D142" s="8"/>
      <c r="E142" s="8"/>
      <c r="F142" s="8"/>
      <c r="G142" s="8"/>
      <c r="H142" s="8"/>
      <c r="I142" s="8"/>
      <c r="J142" s="8"/>
      <c r="K142" s="8"/>
      <c r="L142" s="1"/>
      <c r="M142" s="1"/>
      <c r="N142" s="1"/>
      <c r="O142" s="8"/>
    </row>
    <row r="143" spans="1:19" ht="15" customHeight="1">
      <c r="A143" s="8"/>
      <c r="B143" s="274" t="s">
        <v>40</v>
      </c>
      <c r="C143" s="275"/>
      <c r="D143" s="275"/>
      <c r="E143" s="275"/>
      <c r="F143" s="275"/>
      <c r="G143" s="275"/>
      <c r="H143" s="275"/>
      <c r="I143" s="275"/>
      <c r="J143" s="275"/>
      <c r="K143" s="275"/>
      <c r="L143" s="275"/>
      <c r="M143" s="275"/>
      <c r="N143" s="276"/>
      <c r="O143" s="8"/>
    </row>
    <row r="144" spans="1:19" ht="15" customHeight="1" thickBot="1">
      <c r="A144" s="8"/>
      <c r="B144" s="53"/>
      <c r="C144" s="86" t="s">
        <v>43</v>
      </c>
      <c r="D144" s="8"/>
      <c r="E144" s="8"/>
      <c r="F144" s="8"/>
      <c r="G144" s="8"/>
      <c r="H144" s="8"/>
      <c r="I144" s="8"/>
      <c r="J144" s="8"/>
      <c r="K144" s="8"/>
      <c r="L144" s="1"/>
      <c r="M144" s="1"/>
      <c r="N144" s="68"/>
      <c r="O144" s="8"/>
    </row>
    <row r="145" spans="1:16" ht="15" customHeight="1">
      <c r="A145" s="8"/>
      <c r="B145" s="53"/>
      <c r="C145" s="336">
        <f>L139-L126</f>
        <v>2340000</v>
      </c>
      <c r="D145" s="337"/>
      <c r="E145" s="337"/>
      <c r="F145" s="337"/>
      <c r="G145" s="340" t="s">
        <v>12</v>
      </c>
      <c r="H145" s="340">
        <v>1</v>
      </c>
      <c r="I145" s="127"/>
      <c r="J145" s="326">
        <f>C145/C146*H145</f>
        <v>0.72024623803009569</v>
      </c>
      <c r="K145" s="347" t="s">
        <v>12</v>
      </c>
      <c r="L145" s="1"/>
      <c r="M145" s="1"/>
      <c r="N145" s="68"/>
      <c r="O145" s="8"/>
    </row>
    <row r="146" spans="1:16" ht="15" customHeight="1" thickBot="1">
      <c r="A146" s="8"/>
      <c r="B146" s="53"/>
      <c r="C146" s="338">
        <f>L100+L167</f>
        <v>3248888.888888889</v>
      </c>
      <c r="D146" s="339"/>
      <c r="E146" s="339"/>
      <c r="F146" s="339"/>
      <c r="G146" s="340"/>
      <c r="H146" s="340"/>
      <c r="I146" s="127"/>
      <c r="J146" s="327"/>
      <c r="K146" s="348"/>
      <c r="L146" s="1"/>
      <c r="M146" s="1"/>
      <c r="N146" s="68"/>
      <c r="O146" s="8"/>
      <c r="P146" s="85"/>
    </row>
    <row r="147" spans="1:16" ht="15" customHeight="1">
      <c r="A147" s="8"/>
      <c r="B147" s="55"/>
      <c r="C147" s="75" t="s">
        <v>45</v>
      </c>
      <c r="D147" s="19"/>
      <c r="E147" s="19"/>
      <c r="F147" s="19"/>
      <c r="G147" s="19"/>
      <c r="H147" s="19"/>
      <c r="I147" s="19"/>
      <c r="J147" s="19"/>
      <c r="K147" s="19"/>
      <c r="L147" s="35"/>
      <c r="M147" s="35"/>
      <c r="N147" s="69"/>
      <c r="O147" s="8"/>
    </row>
    <row r="148" spans="1:16" ht="15" customHeight="1">
      <c r="A148" s="8"/>
      <c r="B148" s="8"/>
      <c r="C148" s="8"/>
      <c r="D148" s="8"/>
      <c r="E148" s="8"/>
      <c r="F148" s="8"/>
      <c r="G148" s="8"/>
      <c r="H148" s="8"/>
      <c r="I148" s="8"/>
      <c r="J148" s="8"/>
      <c r="K148" s="8"/>
      <c r="L148" s="1"/>
      <c r="M148" s="1"/>
      <c r="N148" s="1"/>
      <c r="O148" s="8"/>
    </row>
    <row r="149" spans="1:16" ht="15" customHeight="1">
      <c r="A149" s="8"/>
      <c r="B149" s="59" t="s">
        <v>46</v>
      </c>
      <c r="C149" s="121"/>
      <c r="D149" s="121"/>
      <c r="E149" s="121"/>
      <c r="F149" s="121"/>
      <c r="G149" s="121"/>
      <c r="H149" s="121"/>
      <c r="I149" s="121"/>
      <c r="J149" s="121"/>
      <c r="K149" s="122">
        <f>E167</f>
        <v>36</v>
      </c>
      <c r="L149" s="344">
        <f>C145-C146</f>
        <v>-908888.88888888899</v>
      </c>
      <c r="M149" s="344"/>
      <c r="N149" s="344"/>
      <c r="O149" s="8"/>
    </row>
    <row r="150" spans="1:16" ht="15" customHeight="1">
      <c r="A150" s="8"/>
      <c r="B150" s="8"/>
      <c r="C150" s="8"/>
      <c r="D150" s="8"/>
      <c r="E150" s="8"/>
      <c r="F150" s="8"/>
      <c r="G150" s="8"/>
      <c r="H150" s="8"/>
      <c r="I150" s="8"/>
      <c r="J150" s="8"/>
      <c r="K150" s="8"/>
      <c r="L150" s="1"/>
      <c r="M150" s="1"/>
      <c r="N150" s="1"/>
      <c r="O150" s="8"/>
    </row>
    <row r="151" spans="1:16" ht="15" customHeight="1">
      <c r="A151" s="8"/>
      <c r="B151" s="8"/>
      <c r="C151" s="8"/>
      <c r="D151" s="8"/>
      <c r="E151" s="8"/>
      <c r="F151" s="8"/>
      <c r="G151" s="8"/>
      <c r="H151" s="8"/>
      <c r="I151" s="8"/>
      <c r="J151" s="8"/>
      <c r="K151" s="8"/>
      <c r="L151" s="1"/>
      <c r="M151" s="1"/>
      <c r="N151" s="1"/>
      <c r="O151" s="8"/>
    </row>
    <row r="152" spans="1:16" ht="15" customHeight="1">
      <c r="A152" s="8"/>
      <c r="B152" s="8"/>
      <c r="C152" s="8"/>
      <c r="D152" s="8"/>
      <c r="E152" s="8"/>
      <c r="F152" s="8"/>
      <c r="G152" s="8"/>
      <c r="H152" s="8"/>
      <c r="I152" s="8"/>
      <c r="J152" s="8"/>
      <c r="K152" s="8"/>
      <c r="L152" s="1"/>
      <c r="M152" s="1"/>
      <c r="N152" s="1"/>
      <c r="O152" s="8"/>
    </row>
    <row r="153" spans="1:16" ht="15" customHeight="1">
      <c r="A153" s="8"/>
      <c r="B153" s="8"/>
      <c r="C153" s="8"/>
      <c r="D153" s="8"/>
      <c r="E153" s="8"/>
      <c r="F153" s="8"/>
      <c r="G153" s="8"/>
      <c r="H153" s="8"/>
      <c r="I153" s="8"/>
      <c r="J153" s="8"/>
      <c r="K153" s="8"/>
      <c r="L153" s="1"/>
      <c r="M153" s="1"/>
      <c r="N153" s="1"/>
      <c r="O153" s="8"/>
    </row>
    <row r="154" spans="1:16" ht="15" customHeight="1">
      <c r="A154" s="8"/>
      <c r="B154" s="8"/>
      <c r="C154" s="8"/>
      <c r="D154" s="8"/>
      <c r="E154" s="8"/>
      <c r="F154" s="8"/>
      <c r="G154" s="8"/>
      <c r="H154" s="8"/>
      <c r="I154" s="8"/>
      <c r="J154" s="8"/>
      <c r="K154" s="8"/>
      <c r="L154" s="1"/>
      <c r="M154" s="1"/>
      <c r="N154" s="1"/>
      <c r="O154" s="8"/>
    </row>
    <row r="155" spans="1:16" ht="15" customHeight="1">
      <c r="A155" s="8"/>
      <c r="B155" s="8"/>
      <c r="C155" s="8"/>
      <c r="D155" s="8"/>
      <c r="E155" s="8"/>
      <c r="F155" s="8"/>
      <c r="G155" s="8"/>
      <c r="H155" s="8"/>
      <c r="I155" s="8"/>
      <c r="J155" s="8"/>
      <c r="K155" s="8"/>
      <c r="L155" s="1"/>
      <c r="M155" s="1"/>
      <c r="N155" s="1"/>
      <c r="O155" s="8"/>
    </row>
    <row r="156" spans="1:16" ht="15" customHeight="1">
      <c r="A156" s="8"/>
      <c r="B156" s="8"/>
      <c r="C156" s="8"/>
      <c r="D156" s="8"/>
      <c r="E156" s="8"/>
      <c r="F156" s="8"/>
      <c r="G156" s="8"/>
      <c r="H156" s="8"/>
      <c r="I156" s="8"/>
      <c r="J156" s="8"/>
      <c r="K156" s="8"/>
      <c r="L156" s="1"/>
      <c r="M156" s="1"/>
      <c r="N156" s="1"/>
      <c r="O156" s="8"/>
    </row>
    <row r="157" spans="1:16" ht="15" customHeight="1">
      <c r="A157" s="8"/>
      <c r="B157" s="8"/>
      <c r="C157" s="8"/>
      <c r="D157" s="8"/>
      <c r="E157" s="8"/>
      <c r="F157" s="8"/>
      <c r="G157" s="8"/>
      <c r="H157" s="8"/>
      <c r="I157" s="8"/>
      <c r="J157" s="8"/>
      <c r="K157" s="8"/>
      <c r="L157" s="1"/>
      <c r="M157" s="1"/>
      <c r="N157" s="1"/>
      <c r="O157" s="8"/>
    </row>
    <row r="158" spans="1:16" ht="15" customHeight="1">
      <c r="A158" s="8"/>
      <c r="B158" s="8"/>
      <c r="C158" s="8"/>
      <c r="D158" s="8"/>
      <c r="E158" s="8"/>
      <c r="F158" s="8"/>
      <c r="G158" s="8"/>
      <c r="H158" s="8"/>
      <c r="I158" s="8"/>
      <c r="J158" s="8"/>
      <c r="K158" s="8"/>
      <c r="L158" s="1"/>
      <c r="M158" s="1"/>
      <c r="N158" s="1"/>
      <c r="O158" s="8"/>
    </row>
    <row r="159" spans="1:16" ht="15" customHeight="1">
      <c r="A159" s="8"/>
      <c r="B159" s="8"/>
      <c r="C159" s="8"/>
      <c r="D159" s="8"/>
      <c r="E159" s="8"/>
      <c r="F159" s="8"/>
      <c r="G159" s="8"/>
      <c r="H159" s="8"/>
      <c r="I159" s="8"/>
      <c r="J159" s="8"/>
      <c r="K159" s="8"/>
      <c r="L159" s="1"/>
      <c r="M159" s="1"/>
      <c r="N159" s="1"/>
      <c r="O159" s="8"/>
    </row>
    <row r="160" spans="1:16" ht="18.95" customHeight="1">
      <c r="A160" s="8"/>
      <c r="B160" s="138" t="s">
        <v>83</v>
      </c>
      <c r="C160" s="138"/>
      <c r="D160" s="138"/>
      <c r="E160" s="138"/>
      <c r="F160" s="318">
        <v>40000000</v>
      </c>
      <c r="G160" s="318"/>
      <c r="H160" s="318"/>
      <c r="I160" s="8"/>
      <c r="J160" s="8"/>
      <c r="K160" s="8"/>
      <c r="L160" s="1"/>
      <c r="M160" s="1"/>
      <c r="N160" s="1"/>
      <c r="O160" s="8"/>
    </row>
    <row r="161" spans="1:19" ht="15" hidden="1" customHeight="1">
      <c r="A161" s="8"/>
      <c r="B161" s="135"/>
      <c r="C161" s="135"/>
      <c r="D161" s="135"/>
      <c r="E161" s="135"/>
      <c r="F161" s="136"/>
      <c r="G161" s="136"/>
      <c r="H161" s="136"/>
      <c r="I161" s="8"/>
      <c r="J161" s="8"/>
      <c r="K161" s="8"/>
      <c r="L161" s="1"/>
      <c r="M161" s="1"/>
      <c r="N161" s="1"/>
      <c r="O161" s="8"/>
    </row>
    <row r="162" spans="1:19" ht="15" hidden="1" customHeight="1">
      <c r="A162" s="8"/>
      <c r="B162" s="135"/>
      <c r="C162" s="135"/>
      <c r="D162" s="135"/>
      <c r="E162" s="135"/>
      <c r="F162" s="136"/>
      <c r="G162" s="136"/>
      <c r="H162" s="136"/>
      <c r="I162" s="8"/>
      <c r="J162" s="8"/>
      <c r="K162" s="8"/>
      <c r="L162" s="1"/>
      <c r="M162" s="1"/>
      <c r="N162" s="1"/>
      <c r="O162" s="8"/>
    </row>
    <row r="163" spans="1:19" ht="15" hidden="1" customHeight="1">
      <c r="A163" s="8"/>
      <c r="B163" s="8"/>
      <c r="C163" s="8"/>
      <c r="D163" s="8"/>
      <c r="E163" s="8"/>
      <c r="F163" s="8"/>
      <c r="G163" s="8"/>
      <c r="H163" s="8"/>
      <c r="I163" s="8"/>
      <c r="J163" s="8"/>
      <c r="K163" s="8"/>
      <c r="L163" s="1"/>
      <c r="M163" s="1"/>
      <c r="N163" s="1"/>
      <c r="O163" s="8"/>
    </row>
    <row r="164" spans="1:19" ht="18" customHeight="1">
      <c r="A164" s="8"/>
      <c r="B164" s="139" t="s">
        <v>55</v>
      </c>
      <c r="C164" s="15"/>
      <c r="D164" s="15"/>
      <c r="E164" s="15"/>
      <c r="F164" s="15"/>
      <c r="G164" s="15"/>
      <c r="H164" s="15"/>
      <c r="I164" s="15"/>
      <c r="J164" s="15"/>
      <c r="K164" s="328" t="s">
        <v>54</v>
      </c>
      <c r="L164" s="329"/>
      <c r="M164" s="329"/>
      <c r="N164" s="330"/>
      <c r="O164" s="8"/>
    </row>
    <row r="165" spans="1:19" ht="15.75">
      <c r="A165" s="8"/>
      <c r="B165" s="16" t="s">
        <v>24</v>
      </c>
      <c r="C165" s="1"/>
      <c r="D165" s="1"/>
      <c r="E165" s="341">
        <v>86000000</v>
      </c>
      <c r="F165" s="342"/>
      <c r="G165" s="342"/>
      <c r="H165" s="343"/>
      <c r="I165" s="129"/>
      <c r="J165" s="15"/>
      <c r="K165" s="71">
        <v>0</v>
      </c>
      <c r="L165" s="319" t="e">
        <f>(((((G166*(G167/12))*E165)/100)+E165)/G167)</f>
        <v>#DIV/0!</v>
      </c>
      <c r="M165" s="319"/>
      <c r="N165" s="319"/>
      <c r="O165" s="8"/>
    </row>
    <row r="166" spans="1:19" ht="18.75">
      <c r="A166" s="8"/>
      <c r="B166" s="16" t="s">
        <v>0</v>
      </c>
      <c r="C166" s="23"/>
      <c r="D166" s="23"/>
      <c r="E166" s="108">
        <v>12</v>
      </c>
      <c r="F166" s="40">
        <v>0</v>
      </c>
      <c r="G166" s="40">
        <v>0</v>
      </c>
      <c r="H166" s="20" t="s">
        <v>1</v>
      </c>
      <c r="I166" s="20"/>
      <c r="J166" s="20"/>
      <c r="K166" s="92">
        <f>F167</f>
        <v>0</v>
      </c>
      <c r="L166" s="319" t="e">
        <f>(((((F166*(F167/12))*E165)/100)+E165)/F167)</f>
        <v>#DIV/0!</v>
      </c>
      <c r="M166" s="319"/>
      <c r="N166" s="319"/>
      <c r="O166" s="8"/>
    </row>
    <row r="167" spans="1:19" ht="18.75">
      <c r="A167" s="8"/>
      <c r="B167" s="16" t="s">
        <v>11</v>
      </c>
      <c r="C167" s="23"/>
      <c r="D167" s="23"/>
      <c r="E167" s="84">
        <v>36</v>
      </c>
      <c r="F167" s="21">
        <v>0</v>
      </c>
      <c r="G167" s="21">
        <v>0</v>
      </c>
      <c r="H167" s="15" t="s">
        <v>60</v>
      </c>
      <c r="I167" s="15"/>
      <c r="J167" s="15"/>
      <c r="K167" s="110">
        <f>E167</f>
        <v>36</v>
      </c>
      <c r="L167" s="325">
        <f>(((((E166*(E167/12))*E165)/100)+E165)/E167)</f>
        <v>3248888.888888889</v>
      </c>
      <c r="M167" s="325"/>
      <c r="N167" s="325"/>
      <c r="O167" s="8"/>
    </row>
    <row r="168" spans="1:19">
      <c r="A168" s="8"/>
      <c r="B168" s="16"/>
      <c r="C168" s="67"/>
      <c r="D168" s="67"/>
      <c r="E168" s="21"/>
      <c r="F168" s="21"/>
      <c r="G168" s="21"/>
      <c r="H168" s="15"/>
      <c r="I168" s="15"/>
      <c r="J168" s="15"/>
      <c r="K168" s="70"/>
      <c r="L168" s="72"/>
      <c r="M168" s="72"/>
      <c r="N168" s="73"/>
      <c r="O168" s="8"/>
    </row>
    <row r="169" spans="1:19">
      <c r="A169" s="8"/>
      <c r="B169" s="333" t="s">
        <v>57</v>
      </c>
      <c r="C169" s="334"/>
      <c r="D169" s="334"/>
      <c r="E169" s="334"/>
      <c r="F169" s="334"/>
      <c r="G169" s="334"/>
      <c r="H169" s="334"/>
      <c r="I169" s="334"/>
      <c r="J169" s="334"/>
      <c r="K169" s="334"/>
      <c r="L169" s="334"/>
      <c r="M169" s="334"/>
      <c r="N169" s="335"/>
      <c r="O169" s="8"/>
    </row>
    <row r="170" spans="1:19" ht="15" customHeight="1">
      <c r="A170" s="8"/>
      <c r="B170" s="16" t="s">
        <v>58</v>
      </c>
      <c r="C170" s="23"/>
      <c r="D170" s="23"/>
      <c r="E170" s="225">
        <v>60000000</v>
      </c>
      <c r="F170" s="225"/>
      <c r="G170" s="225"/>
      <c r="H170" s="16"/>
      <c r="I170" s="16"/>
      <c r="J170" s="322" t="s">
        <v>61</v>
      </c>
      <c r="K170" s="323"/>
      <c r="L170" s="323"/>
      <c r="M170" s="323"/>
      <c r="N170" s="324"/>
      <c r="O170" s="8"/>
    </row>
    <row r="171" spans="1:19" ht="15" customHeight="1">
      <c r="A171" s="8"/>
      <c r="B171" s="16" t="s">
        <v>8</v>
      </c>
      <c r="C171" s="23"/>
      <c r="D171" s="23"/>
      <c r="E171" s="301">
        <v>75</v>
      </c>
      <c r="F171" s="301"/>
      <c r="G171" s="34" t="s">
        <v>1</v>
      </c>
      <c r="H171" s="45"/>
      <c r="I171" s="45"/>
      <c r="J171" s="312"/>
      <c r="K171" s="312"/>
      <c r="L171" s="312"/>
      <c r="M171" s="312"/>
      <c r="N171" s="312"/>
      <c r="O171" s="8"/>
      <c r="R171" s="102"/>
    </row>
    <row r="172" spans="1:19" ht="15" customHeight="1">
      <c r="A172" s="8"/>
      <c r="B172" s="16" t="s">
        <v>9</v>
      </c>
      <c r="C172" s="23"/>
      <c r="D172" s="23"/>
      <c r="E172" s="225">
        <f>E170*E171/100</f>
        <v>45000000</v>
      </c>
      <c r="F172" s="225"/>
      <c r="G172" s="225"/>
      <c r="H172" s="16"/>
      <c r="I172" s="16"/>
      <c r="J172" s="312"/>
      <c r="K172" s="312"/>
      <c r="L172" s="312"/>
      <c r="M172" s="312"/>
      <c r="N172" s="312"/>
      <c r="O172" s="8"/>
    </row>
    <row r="173" spans="1:19" ht="8.1" customHeight="1">
      <c r="A173" s="8"/>
      <c r="B173" s="16"/>
      <c r="C173" s="60"/>
      <c r="D173" s="60"/>
      <c r="E173" s="60"/>
      <c r="F173" s="60"/>
      <c r="G173" s="60"/>
      <c r="H173" s="16"/>
      <c r="I173" s="16"/>
      <c r="J173" s="15"/>
      <c r="K173" s="12"/>
      <c r="L173" s="13"/>
      <c r="M173" s="13"/>
      <c r="N173" s="4"/>
      <c r="O173" s="8"/>
    </row>
    <row r="174" spans="1:19" ht="15" customHeight="1" thickBot="1">
      <c r="A174" s="8"/>
      <c r="B174" s="302" t="s">
        <v>98</v>
      </c>
      <c r="C174" s="302"/>
      <c r="D174" s="302"/>
      <c r="E174" s="302"/>
      <c r="F174" s="302"/>
      <c r="G174" s="302"/>
      <c r="H174" s="302"/>
      <c r="I174" s="302"/>
      <c r="J174" s="302"/>
      <c r="K174" s="302"/>
      <c r="L174" s="302"/>
      <c r="M174" s="302"/>
      <c r="N174" s="302"/>
      <c r="O174" s="8"/>
    </row>
    <row r="175" spans="1:19" ht="15" customHeight="1" thickTop="1" thickBot="1">
      <c r="A175" s="8"/>
      <c r="B175" s="313" t="s">
        <v>93</v>
      </c>
      <c r="C175" s="313"/>
      <c r="D175" s="313"/>
      <c r="E175" s="313"/>
      <c r="F175" s="313"/>
      <c r="G175" s="313"/>
      <c r="H175" s="313"/>
      <c r="I175" s="313"/>
      <c r="J175" s="313"/>
      <c r="K175" s="313"/>
      <c r="L175" s="313"/>
      <c r="M175" s="313"/>
      <c r="N175" s="313"/>
      <c r="O175" s="8"/>
      <c r="S175" s="7" t="s">
        <v>96</v>
      </c>
    </row>
    <row r="176" spans="1:19" ht="15" customHeight="1" thickTop="1" thickBot="1">
      <c r="A176" s="8"/>
      <c r="B176" s="311" t="s">
        <v>95</v>
      </c>
      <c r="C176" s="311"/>
      <c r="D176" s="311"/>
      <c r="E176" s="311"/>
      <c r="F176" s="311"/>
      <c r="G176" s="311"/>
      <c r="H176" s="311"/>
      <c r="I176" s="311"/>
      <c r="J176" s="311"/>
      <c r="K176" s="311"/>
      <c r="L176" s="311"/>
      <c r="M176" s="311"/>
      <c r="N176" s="311"/>
      <c r="O176" s="8"/>
    </row>
    <row r="177" spans="1:16" ht="15" customHeight="1" thickTop="1" thickBot="1">
      <c r="A177" s="8"/>
      <c r="B177" s="311" t="s">
        <v>94</v>
      </c>
      <c r="C177" s="311"/>
      <c r="D177" s="311"/>
      <c r="E177" s="311"/>
      <c r="F177" s="311"/>
      <c r="G177" s="311"/>
      <c r="H177" s="311"/>
      <c r="I177" s="311"/>
      <c r="J177" s="311"/>
      <c r="K177" s="311"/>
      <c r="L177" s="311"/>
      <c r="M177" s="311"/>
      <c r="N177" s="311"/>
      <c r="O177" s="8"/>
    </row>
    <row r="178" spans="1:16" ht="16.5" thickTop="1">
      <c r="B178" s="310"/>
      <c r="C178" s="310"/>
      <c r="D178" s="310"/>
      <c r="E178" s="310"/>
      <c r="F178" s="310"/>
      <c r="G178" s="310"/>
      <c r="H178" s="310"/>
      <c r="I178" s="310"/>
      <c r="J178" s="310"/>
      <c r="K178" s="310"/>
      <c r="L178" s="310"/>
      <c r="M178" s="310"/>
      <c r="N178" s="310"/>
      <c r="O178" s="126"/>
      <c r="P178" s="126"/>
    </row>
    <row r="185" spans="1:16" ht="18.75">
      <c r="A185" s="8"/>
      <c r="B185" s="30" t="s">
        <v>31</v>
      </c>
      <c r="C185" s="8"/>
      <c r="D185" s="8"/>
      <c r="E185" s="8"/>
      <c r="F185" s="8"/>
      <c r="G185" s="8"/>
      <c r="H185" s="8"/>
      <c r="I185" s="8"/>
      <c r="J185" s="8"/>
      <c r="K185" s="8"/>
      <c r="L185" s="4"/>
      <c r="M185" s="2"/>
      <c r="N185" s="1"/>
      <c r="O185" s="104"/>
      <c r="P185" s="104"/>
    </row>
    <row r="186" spans="1:16">
      <c r="A186" s="8"/>
      <c r="B186" s="101" t="s">
        <v>41</v>
      </c>
      <c r="C186" s="103"/>
      <c r="D186" s="103"/>
      <c r="E186" s="103"/>
      <c r="F186" s="103"/>
      <c r="G186" s="103"/>
      <c r="H186" s="243" t="s">
        <v>42</v>
      </c>
      <c r="I186" s="244"/>
      <c r="J186" s="244"/>
      <c r="K186" s="244"/>
      <c r="L186" s="244"/>
      <c r="M186" s="244"/>
      <c r="N186" s="245"/>
      <c r="O186" s="105"/>
      <c r="P186" s="104"/>
    </row>
    <row r="187" spans="1:16">
      <c r="A187" s="8"/>
      <c r="B187" s="303" t="s">
        <v>71</v>
      </c>
      <c r="C187" s="304"/>
      <c r="D187" s="304"/>
      <c r="E187" s="304"/>
      <c r="F187" s="304"/>
      <c r="G187" s="305"/>
      <c r="H187" s="303" t="s">
        <v>67</v>
      </c>
      <c r="I187" s="304"/>
      <c r="J187" s="304"/>
      <c r="K187" s="304"/>
      <c r="L187" s="304"/>
      <c r="M187" s="304"/>
      <c r="N187" s="305"/>
      <c r="O187" s="104"/>
      <c r="P187" s="104"/>
    </row>
    <row r="188" spans="1:16" ht="15" hidden="1" customHeight="1">
      <c r="A188" s="8"/>
      <c r="B188" s="303" t="s">
        <v>53</v>
      </c>
      <c r="C188" s="304"/>
      <c r="D188" s="304"/>
      <c r="E188" s="304"/>
      <c r="F188" s="304"/>
      <c r="G188" s="305"/>
      <c r="H188" s="303" t="s">
        <v>67</v>
      </c>
      <c r="I188" s="304"/>
      <c r="J188" s="304"/>
      <c r="K188" s="304"/>
      <c r="L188" s="304"/>
      <c r="M188" s="304"/>
      <c r="N188" s="305"/>
      <c r="O188" s="104"/>
      <c r="P188" s="104"/>
    </row>
    <row r="189" spans="1:16">
      <c r="A189" s="8"/>
      <c r="B189" s="303" t="s">
        <v>72</v>
      </c>
      <c r="C189" s="304"/>
      <c r="D189" s="304"/>
      <c r="E189" s="304"/>
      <c r="F189" s="304"/>
      <c r="G189" s="305"/>
      <c r="H189" s="303" t="s">
        <v>84</v>
      </c>
      <c r="I189" s="304"/>
      <c r="J189" s="304"/>
      <c r="K189" s="304"/>
      <c r="L189" s="304"/>
      <c r="M189" s="304"/>
      <c r="N189" s="305"/>
      <c r="O189" s="104"/>
      <c r="P189" s="104"/>
    </row>
    <row r="190" spans="1:16">
      <c r="A190" s="8"/>
      <c r="B190" s="303"/>
      <c r="C190" s="304"/>
      <c r="D190" s="304"/>
      <c r="E190" s="304"/>
      <c r="F190" s="304"/>
      <c r="G190" s="305"/>
      <c r="H190" s="303" t="s">
        <v>70</v>
      </c>
      <c r="I190" s="304"/>
      <c r="J190" s="304"/>
      <c r="K190" s="304"/>
      <c r="L190" s="304"/>
      <c r="M190" s="304"/>
      <c r="N190" s="305"/>
      <c r="O190" s="104"/>
      <c r="P190" s="104"/>
    </row>
    <row r="191" spans="1:16" hidden="1">
      <c r="A191" s="8"/>
      <c r="B191" s="303" t="s">
        <v>53</v>
      </c>
      <c r="C191" s="304"/>
      <c r="D191" s="304"/>
      <c r="E191" s="304"/>
      <c r="F191" s="304"/>
      <c r="G191" s="305"/>
      <c r="H191" s="303" t="s">
        <v>67</v>
      </c>
      <c r="I191" s="304"/>
      <c r="J191" s="304"/>
      <c r="K191" s="304"/>
      <c r="L191" s="304"/>
      <c r="M191" s="304"/>
      <c r="N191" s="305"/>
      <c r="O191" s="104"/>
      <c r="P191" s="104"/>
    </row>
    <row r="192" spans="1:16">
      <c r="B192" s="306" t="s">
        <v>69</v>
      </c>
      <c r="C192" s="307"/>
      <c r="D192" s="307"/>
      <c r="E192" s="307"/>
      <c r="F192" s="307"/>
      <c r="G192" s="308"/>
      <c r="H192" s="306" t="s">
        <v>68</v>
      </c>
      <c r="I192" s="307"/>
      <c r="J192" s="307"/>
      <c r="K192" s="307"/>
      <c r="L192" s="307"/>
      <c r="M192" s="307"/>
      <c r="N192" s="308"/>
      <c r="O192" s="104"/>
      <c r="P192" s="104"/>
    </row>
    <row r="193" spans="1:16" s="8" customFormat="1" ht="5.0999999999999996" customHeight="1">
      <c r="B193" s="81"/>
      <c r="C193" s="81"/>
      <c r="D193" s="81"/>
      <c r="E193" s="81"/>
      <c r="F193" s="81"/>
      <c r="G193" s="81"/>
      <c r="H193" s="81"/>
      <c r="I193" s="81"/>
      <c r="J193" s="81"/>
      <c r="K193" s="81"/>
      <c r="L193" s="81"/>
      <c r="M193" s="81"/>
      <c r="N193" s="81"/>
      <c r="O193" s="104"/>
      <c r="P193" s="104"/>
    </row>
    <row r="194" spans="1:16" ht="15" customHeight="1">
      <c r="A194" s="8"/>
      <c r="B194" s="3" t="s">
        <v>2</v>
      </c>
      <c r="C194" s="2" t="s">
        <v>62</v>
      </c>
      <c r="D194" s="8"/>
      <c r="E194" s="8"/>
      <c r="F194" s="8"/>
      <c r="G194" s="8"/>
      <c r="H194" s="134"/>
      <c r="I194" s="15" t="s">
        <v>82</v>
      </c>
      <c r="J194" s="4"/>
      <c r="K194" s="17"/>
      <c r="L194" s="8"/>
      <c r="M194" s="8"/>
      <c r="N194" s="22"/>
      <c r="O194" s="104"/>
      <c r="P194" s="104"/>
    </row>
    <row r="195" spans="1:16" ht="5.0999999999999996" customHeight="1">
      <c r="A195" s="8"/>
      <c r="B195" s="82"/>
      <c r="C195" s="82"/>
      <c r="D195" s="82"/>
      <c r="E195" s="82"/>
      <c r="F195" s="81"/>
      <c r="G195" s="81"/>
      <c r="H195" s="81"/>
      <c r="I195" s="81"/>
      <c r="J195" s="81"/>
      <c r="K195" s="83"/>
      <c r="L195" s="83"/>
      <c r="M195" s="83"/>
      <c r="N195" s="83"/>
      <c r="O195" s="104"/>
      <c r="P195" s="104"/>
    </row>
    <row r="196" spans="1:16" ht="15" customHeight="1">
      <c r="A196" s="8"/>
      <c r="B196" s="31" t="s">
        <v>20</v>
      </c>
      <c r="C196" s="22"/>
      <c r="D196" s="22"/>
      <c r="E196" s="22"/>
      <c r="F196" s="22"/>
      <c r="G196" s="22"/>
      <c r="H196" s="22"/>
      <c r="I196" s="22"/>
      <c r="J196" s="22"/>
      <c r="K196" s="22"/>
      <c r="L196" s="22"/>
      <c r="M196" s="22"/>
      <c r="N196" s="22"/>
      <c r="O196" s="104"/>
      <c r="P196" s="104"/>
    </row>
    <row r="197" spans="1:16" ht="15" hidden="1" customHeight="1">
      <c r="A197" s="8"/>
      <c r="B197" s="32"/>
      <c r="C197" s="33" t="s">
        <v>22</v>
      </c>
      <c r="D197" s="22"/>
      <c r="E197" s="22"/>
      <c r="F197" s="22"/>
      <c r="G197" s="39" t="e">
        <f>E165/#REF!*100</f>
        <v>#REF!</v>
      </c>
      <c r="H197" s="7" t="s">
        <v>1</v>
      </c>
      <c r="J197" s="31" t="s">
        <v>23</v>
      </c>
      <c r="K197" s="22"/>
      <c r="L197" s="22"/>
      <c r="M197" s="22"/>
      <c r="N197" s="22"/>
      <c r="O197" s="8"/>
    </row>
    <row r="198" spans="1:16" ht="15" customHeight="1">
      <c r="A198" s="8"/>
      <c r="B198" s="3" t="s">
        <v>2</v>
      </c>
      <c r="C198" s="9" t="s">
        <v>63</v>
      </c>
      <c r="D198" s="22"/>
      <c r="E198" s="22"/>
      <c r="F198" s="22"/>
      <c r="G198" s="76"/>
      <c r="J198" s="31"/>
      <c r="K198" s="22"/>
      <c r="L198" s="22"/>
      <c r="M198" s="22"/>
      <c r="N198" s="22"/>
      <c r="O198" s="8"/>
    </row>
    <row r="199" spans="1:16" ht="15" customHeight="1">
      <c r="A199" s="8"/>
      <c r="B199" s="3"/>
      <c r="C199" s="9" t="s">
        <v>65</v>
      </c>
      <c r="D199" s="22"/>
      <c r="E199" s="22"/>
      <c r="F199" s="22"/>
      <c r="G199" s="22"/>
      <c r="H199" s="22"/>
      <c r="I199" s="22"/>
      <c r="J199" s="22"/>
      <c r="K199" s="22"/>
      <c r="L199" s="22"/>
      <c r="M199" s="22"/>
      <c r="N199" s="22"/>
      <c r="O199" s="8"/>
    </row>
    <row r="200" spans="1:16" ht="15" hidden="1" customHeight="1">
      <c r="A200" s="8"/>
      <c r="B200" s="32"/>
      <c r="C200" s="33" t="s">
        <v>21</v>
      </c>
      <c r="D200" s="22"/>
      <c r="E200" s="22"/>
      <c r="F200" s="22"/>
      <c r="G200" s="22"/>
      <c r="H200" s="22"/>
      <c r="I200" s="22"/>
      <c r="J200" s="22"/>
      <c r="K200" s="22"/>
      <c r="L200" s="22"/>
      <c r="M200" s="22"/>
      <c r="N200" s="22"/>
      <c r="O200" s="8"/>
    </row>
    <row r="201" spans="1:16" ht="15" customHeight="1">
      <c r="A201" s="8"/>
      <c r="B201" s="22"/>
      <c r="C201" s="22"/>
      <c r="D201" s="22"/>
      <c r="E201" s="22"/>
      <c r="F201" s="22"/>
      <c r="G201" s="22"/>
      <c r="H201" s="22"/>
      <c r="I201" s="22"/>
      <c r="J201" s="22"/>
      <c r="K201" s="22"/>
      <c r="L201" s="22"/>
      <c r="M201" s="22"/>
      <c r="N201" s="22"/>
      <c r="O201" s="8"/>
    </row>
    <row r="202" spans="1:16" ht="15" customHeight="1">
      <c r="A202" s="8"/>
      <c r="B202" s="115" t="s">
        <v>97</v>
      </c>
      <c r="C202" s="114"/>
      <c r="D202" s="114"/>
      <c r="E202" s="114"/>
      <c r="F202" s="8"/>
      <c r="G202" s="4"/>
      <c r="H202" s="17"/>
      <c r="I202" s="17"/>
      <c r="J202" s="8"/>
      <c r="K202" s="8"/>
      <c r="L202" s="5" t="s">
        <v>7</v>
      </c>
      <c r="M202" s="1"/>
      <c r="N202" s="1"/>
      <c r="O202" s="8"/>
    </row>
    <row r="203" spans="1:16" ht="15" customHeight="1">
      <c r="A203" s="8"/>
      <c r="B203" s="18" t="s">
        <v>5</v>
      </c>
      <c r="C203" s="8"/>
      <c r="D203" s="8"/>
      <c r="E203" s="8"/>
      <c r="F203" s="8"/>
      <c r="G203" s="4"/>
      <c r="H203" s="17"/>
      <c r="I203" s="17"/>
      <c r="J203" s="8"/>
      <c r="K203" s="8"/>
      <c r="L203" s="18" t="s">
        <v>64</v>
      </c>
      <c r="M203" s="1"/>
      <c r="N203" s="1"/>
      <c r="O203" s="8"/>
    </row>
    <row r="204" spans="1:16" ht="15" customHeight="1">
      <c r="A204" s="8"/>
      <c r="B204" s="9"/>
      <c r="C204" s="8"/>
      <c r="D204" s="8"/>
      <c r="E204" s="8"/>
      <c r="F204" s="8"/>
      <c r="G204" s="4"/>
      <c r="H204" s="17"/>
      <c r="I204" s="17"/>
      <c r="J204" s="8"/>
      <c r="K204" s="8"/>
      <c r="L204" s="1"/>
      <c r="M204" s="1"/>
      <c r="N204" s="1"/>
      <c r="O204" s="8"/>
    </row>
    <row r="205" spans="1:16" ht="15" customHeight="1">
      <c r="A205" s="8"/>
      <c r="B205" s="9"/>
      <c r="C205" s="8"/>
      <c r="D205" s="8"/>
      <c r="E205" s="8"/>
      <c r="F205" s="8"/>
      <c r="G205" s="4"/>
      <c r="H205" s="17"/>
      <c r="I205" s="17"/>
      <c r="J205" s="8"/>
      <c r="K205" s="8"/>
      <c r="L205" s="1"/>
      <c r="M205" s="1"/>
      <c r="N205" s="1"/>
      <c r="O205" s="8"/>
    </row>
    <row r="206" spans="1:16" ht="15" customHeight="1">
      <c r="A206" s="8"/>
      <c r="B206" s="9"/>
      <c r="C206" s="8"/>
      <c r="D206" s="8"/>
      <c r="E206" s="8"/>
      <c r="F206" s="8"/>
      <c r="G206" s="4"/>
      <c r="H206" s="17"/>
      <c r="I206" s="17"/>
      <c r="J206" s="8"/>
      <c r="K206" s="8"/>
      <c r="L206" s="1"/>
      <c r="M206" s="1"/>
      <c r="N206" s="1"/>
      <c r="O206" s="8"/>
    </row>
    <row r="207" spans="1:16" ht="15" customHeight="1">
      <c r="A207" s="8"/>
      <c r="B207" s="52"/>
      <c r="C207" s="19"/>
      <c r="D207" s="19"/>
      <c r="E207" s="8"/>
      <c r="F207" s="8"/>
      <c r="G207" s="4"/>
      <c r="H207" s="17"/>
      <c r="I207" s="17"/>
      <c r="J207" s="8"/>
      <c r="K207" s="8"/>
      <c r="L207" s="35"/>
      <c r="M207" s="35"/>
      <c r="N207" s="1"/>
      <c r="O207" s="8"/>
    </row>
    <row r="208" spans="1:16" ht="15" customHeight="1">
      <c r="A208" s="8"/>
      <c r="B208" s="113" t="s">
        <v>47</v>
      </c>
      <c r="C208" s="99"/>
      <c r="D208" s="99"/>
      <c r="E208" s="99"/>
      <c r="F208" s="99"/>
      <c r="G208" s="100"/>
      <c r="H208" s="99"/>
      <c r="I208" s="99"/>
      <c r="J208" s="99"/>
      <c r="K208" s="99"/>
      <c r="L208" s="309" t="s">
        <v>73</v>
      </c>
      <c r="M208" s="309"/>
      <c r="N208" s="1"/>
      <c r="O208" s="8"/>
    </row>
    <row r="209" spans="1:15" ht="5.0999999999999996" customHeight="1">
      <c r="A209" s="8"/>
      <c r="B209" s="63"/>
      <c r="C209" s="50"/>
      <c r="D209" s="50"/>
      <c r="E209" s="50"/>
      <c r="F209" s="50"/>
      <c r="G209" s="97"/>
      <c r="H209" s="88"/>
      <c r="I209" s="88"/>
      <c r="J209" s="50"/>
      <c r="K209" s="50"/>
      <c r="L209" s="64"/>
      <c r="M209" s="98"/>
      <c r="N209" s="1"/>
      <c r="O209" s="8"/>
    </row>
    <row r="210" spans="1:15">
      <c r="B210" s="298" t="s">
        <v>30</v>
      </c>
      <c r="C210" s="299"/>
      <c r="D210" s="299"/>
      <c r="E210" s="299"/>
      <c r="F210" s="299"/>
      <c r="G210" s="299"/>
      <c r="H210" s="299"/>
      <c r="I210" s="299"/>
      <c r="J210" s="299"/>
      <c r="K210" s="299"/>
      <c r="L210" s="299"/>
      <c r="M210" s="299"/>
      <c r="N210" s="300"/>
    </row>
    <row r="211" spans="1:15">
      <c r="B211" s="53"/>
      <c r="C211" s="8"/>
      <c r="D211" s="8"/>
      <c r="E211" s="8"/>
      <c r="F211" s="8"/>
      <c r="G211" s="8"/>
      <c r="H211" s="8"/>
      <c r="I211" s="8"/>
      <c r="J211" s="8"/>
      <c r="K211" s="8"/>
      <c r="L211" s="8"/>
      <c r="M211" s="8"/>
      <c r="N211" s="54"/>
    </row>
    <row r="212" spans="1:15">
      <c r="B212" s="53"/>
      <c r="C212" s="8"/>
      <c r="D212" s="8"/>
      <c r="E212" s="8"/>
      <c r="F212" s="8"/>
      <c r="G212" s="8"/>
      <c r="H212" s="8"/>
      <c r="I212" s="8"/>
      <c r="J212" s="8"/>
      <c r="K212" s="8"/>
      <c r="L212" s="8"/>
      <c r="M212" s="8"/>
      <c r="N212" s="54"/>
    </row>
    <row r="213" spans="1:15">
      <c r="B213" s="53"/>
      <c r="C213" s="8"/>
      <c r="D213" s="8"/>
      <c r="E213" s="8"/>
      <c r="F213" s="8"/>
      <c r="G213" s="8"/>
      <c r="H213" s="8"/>
      <c r="I213" s="8"/>
      <c r="J213" s="8"/>
      <c r="K213" s="8"/>
      <c r="L213" s="8"/>
      <c r="M213" s="8"/>
      <c r="N213" s="54"/>
    </row>
    <row r="214" spans="1:15">
      <c r="B214" s="53"/>
      <c r="C214" s="8"/>
      <c r="D214" s="8"/>
      <c r="E214" s="8"/>
      <c r="F214" s="8"/>
      <c r="G214" s="8"/>
      <c r="H214" s="8"/>
      <c r="I214" s="8"/>
      <c r="J214" s="8"/>
      <c r="K214" s="8"/>
      <c r="L214" s="8"/>
      <c r="M214" s="8"/>
      <c r="N214" s="54"/>
    </row>
    <row r="215" spans="1:15">
      <c r="B215" s="55"/>
      <c r="C215" s="19"/>
      <c r="D215" s="19"/>
      <c r="E215" s="19"/>
      <c r="F215" s="19"/>
      <c r="G215" s="19"/>
      <c r="H215" s="19"/>
      <c r="I215" s="19"/>
      <c r="J215" s="19"/>
      <c r="K215" s="19"/>
      <c r="L215" s="19"/>
      <c r="M215" s="19"/>
      <c r="N215" s="56"/>
    </row>
  </sheetData>
  <mergeCells count="203">
    <mergeCell ref="L133:N133"/>
    <mergeCell ref="B63:D63"/>
    <mergeCell ref="E63:G63"/>
    <mergeCell ref="H63:K63"/>
    <mergeCell ref="L63:N63"/>
    <mergeCell ref="B64:D64"/>
    <mergeCell ref="E64:G64"/>
    <mergeCell ref="H64:K64"/>
    <mergeCell ref="L64:N64"/>
    <mergeCell ref="B65:D65"/>
    <mergeCell ref="E65:G65"/>
    <mergeCell ref="H65:K65"/>
    <mergeCell ref="L65:N65"/>
    <mergeCell ref="B84:D84"/>
    <mergeCell ref="L96:N96"/>
    <mergeCell ref="B86:D86"/>
    <mergeCell ref="L86:N86"/>
    <mergeCell ref="B87:D87"/>
    <mergeCell ref="L87:N87"/>
    <mergeCell ref="L92:N92"/>
    <mergeCell ref="B90:D90"/>
    <mergeCell ref="L90:N90"/>
    <mergeCell ref="B91:D91"/>
    <mergeCell ref="L84:N84"/>
    <mergeCell ref="B85:D85"/>
    <mergeCell ref="L85:N85"/>
    <mergeCell ref="B99:D99"/>
    <mergeCell ref="L98:N98"/>
    <mergeCell ref="B95:D95"/>
    <mergeCell ref="L95:N95"/>
    <mergeCell ref="B96:D96"/>
    <mergeCell ref="L91:N91"/>
    <mergeCell ref="B88:D88"/>
    <mergeCell ref="L88:N88"/>
    <mergeCell ref="B89:D89"/>
    <mergeCell ref="L89:N89"/>
    <mergeCell ref="G94:H94"/>
    <mergeCell ref="G95:H95"/>
    <mergeCell ref="G96:H96"/>
    <mergeCell ref="G97:H97"/>
    <mergeCell ref="L93:N93"/>
    <mergeCell ref="L94:N94"/>
    <mergeCell ref="B94:D94"/>
    <mergeCell ref="B92:D92"/>
    <mergeCell ref="F160:H160"/>
    <mergeCell ref="L113:N113"/>
    <mergeCell ref="L120:N120"/>
    <mergeCell ref="E170:G170"/>
    <mergeCell ref="L166:N166"/>
    <mergeCell ref="L165:N165"/>
    <mergeCell ref="L138:N138"/>
    <mergeCell ref="J170:N170"/>
    <mergeCell ref="L167:N167"/>
    <mergeCell ref="J145:J146"/>
    <mergeCell ref="K164:N164"/>
    <mergeCell ref="L135:N135"/>
    <mergeCell ref="B169:N169"/>
    <mergeCell ref="B143:N143"/>
    <mergeCell ref="C145:F145"/>
    <mergeCell ref="C146:F146"/>
    <mergeCell ref="G145:G146"/>
    <mergeCell ref="H145:H146"/>
    <mergeCell ref="L118:N118"/>
    <mergeCell ref="E165:H165"/>
    <mergeCell ref="L149:N149"/>
    <mergeCell ref="L140:N140"/>
    <mergeCell ref="L139:N139"/>
    <mergeCell ref="K145:K146"/>
    <mergeCell ref="H54:K54"/>
    <mergeCell ref="H55:K55"/>
    <mergeCell ref="B59:N59"/>
    <mergeCell ref="B60:G60"/>
    <mergeCell ref="H60:N60"/>
    <mergeCell ref="B61:D61"/>
    <mergeCell ref="E61:G61"/>
    <mergeCell ref="H61:K61"/>
    <mergeCell ref="L61:N61"/>
    <mergeCell ref="E54:G54"/>
    <mergeCell ref="E55:G55"/>
    <mergeCell ref="B56:D56"/>
    <mergeCell ref="B210:N210"/>
    <mergeCell ref="E171:F171"/>
    <mergeCell ref="E172:G172"/>
    <mergeCell ref="H186:N186"/>
    <mergeCell ref="B174:N174"/>
    <mergeCell ref="B187:G187"/>
    <mergeCell ref="B188:G188"/>
    <mergeCell ref="B189:G189"/>
    <mergeCell ref="B190:G190"/>
    <mergeCell ref="B191:G191"/>
    <mergeCell ref="B192:G192"/>
    <mergeCell ref="H187:N187"/>
    <mergeCell ref="H188:N188"/>
    <mergeCell ref="H189:N189"/>
    <mergeCell ref="H190:N190"/>
    <mergeCell ref="H191:N191"/>
    <mergeCell ref="H192:N192"/>
    <mergeCell ref="L208:M208"/>
    <mergeCell ref="B178:N178"/>
    <mergeCell ref="B176:N176"/>
    <mergeCell ref="J171:N172"/>
    <mergeCell ref="B175:N175"/>
    <mergeCell ref="B177:N177"/>
    <mergeCell ref="B33:N33"/>
    <mergeCell ref="B81:D81"/>
    <mergeCell ref="B82:D82"/>
    <mergeCell ref="L82:N82"/>
    <mergeCell ref="L53:N53"/>
    <mergeCell ref="L54:N54"/>
    <mergeCell ref="L55:N55"/>
    <mergeCell ref="H56:K56"/>
    <mergeCell ref="L56:N56"/>
    <mergeCell ref="B57:D57"/>
    <mergeCell ref="E57:G57"/>
    <mergeCell ref="H57:K57"/>
    <mergeCell ref="L57:N57"/>
    <mergeCell ref="B55:D55"/>
    <mergeCell ref="E53:G53"/>
    <mergeCell ref="B62:D62"/>
    <mergeCell ref="E62:G62"/>
    <mergeCell ref="H62:K62"/>
    <mergeCell ref="L62:N62"/>
    <mergeCell ref="B34:N45"/>
    <mergeCell ref="G82:H82"/>
    <mergeCell ref="I82:K82"/>
    <mergeCell ref="E56:G56"/>
    <mergeCell ref="H53:K53"/>
    <mergeCell ref="B2:N2"/>
    <mergeCell ref="L111:N111"/>
    <mergeCell ref="B5:N5"/>
    <mergeCell ref="B4:N4"/>
    <mergeCell ref="B3:N3"/>
    <mergeCell ref="B75:N75"/>
    <mergeCell ref="B76:N79"/>
    <mergeCell ref="B110:N110"/>
    <mergeCell ref="B80:N80"/>
    <mergeCell ref="G81:K81"/>
    <mergeCell ref="L81:N81"/>
    <mergeCell ref="L100:N100"/>
    <mergeCell ref="B93:D93"/>
    <mergeCell ref="B97:D97"/>
    <mergeCell ref="L97:N97"/>
    <mergeCell ref="H52:N52"/>
    <mergeCell ref="B52:G52"/>
    <mergeCell ref="B51:N51"/>
    <mergeCell ref="B53:D53"/>
    <mergeCell ref="B54:D54"/>
    <mergeCell ref="B83:D83"/>
    <mergeCell ref="B11:N11"/>
    <mergeCell ref="B12:N32"/>
    <mergeCell ref="L83:N83"/>
    <mergeCell ref="L119:N119"/>
    <mergeCell ref="B98:D98"/>
    <mergeCell ref="L130:N130"/>
    <mergeCell ref="L132:N132"/>
    <mergeCell ref="L99:N99"/>
    <mergeCell ref="B118:K118"/>
    <mergeCell ref="B119:K119"/>
    <mergeCell ref="B112:K112"/>
    <mergeCell ref="L131:N131"/>
    <mergeCell ref="L116:N116"/>
    <mergeCell ref="L129:N129"/>
    <mergeCell ref="L124:N124"/>
    <mergeCell ref="L122:N122"/>
    <mergeCell ref="L126:N126"/>
    <mergeCell ref="L112:N112"/>
    <mergeCell ref="L115:M115"/>
    <mergeCell ref="B100:F100"/>
    <mergeCell ref="I99:K99"/>
    <mergeCell ref="B113:K113"/>
    <mergeCell ref="G98:H98"/>
    <mergeCell ref="G99:H99"/>
    <mergeCell ref="L123:N123"/>
    <mergeCell ref="L121:N121"/>
    <mergeCell ref="G100:H100"/>
    <mergeCell ref="I100:K100"/>
    <mergeCell ref="I92:K92"/>
    <mergeCell ref="I93:K93"/>
    <mergeCell ref="I94:K94"/>
    <mergeCell ref="I95:K95"/>
    <mergeCell ref="I96:K96"/>
    <mergeCell ref="I97:K97"/>
    <mergeCell ref="I98:K98"/>
    <mergeCell ref="G92:H92"/>
    <mergeCell ref="G93:H93"/>
    <mergeCell ref="I83:K83"/>
    <mergeCell ref="I84:K84"/>
    <mergeCell ref="I85:K85"/>
    <mergeCell ref="I86:K86"/>
    <mergeCell ref="I87:K87"/>
    <mergeCell ref="I88:K88"/>
    <mergeCell ref="I89:K89"/>
    <mergeCell ref="I90:K90"/>
    <mergeCell ref="I91:K91"/>
    <mergeCell ref="G83:H83"/>
    <mergeCell ref="G84:H84"/>
    <mergeCell ref="G85:H85"/>
    <mergeCell ref="G86:H86"/>
    <mergeCell ref="G87:H87"/>
    <mergeCell ref="G88:H88"/>
    <mergeCell ref="G89:H89"/>
    <mergeCell ref="G90:H90"/>
    <mergeCell ref="G91:H91"/>
  </mergeCells>
  <pageMargins left="0.4" right="0.25" top="0.5" bottom="0.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398"/>
  <sheetViews>
    <sheetView tabSelected="1" topLeftCell="A124" zoomScale="115" zoomScaleNormal="115" workbookViewId="0">
      <selection activeCell="N137" sqref="N137"/>
    </sheetView>
  </sheetViews>
  <sheetFormatPr defaultRowHeight="14.25"/>
  <cols>
    <col min="1" max="2" width="9.140625" style="141"/>
    <col min="3" max="3" width="13" style="141" customWidth="1"/>
    <col min="4" max="4" width="9.140625" style="141" customWidth="1"/>
    <col min="5" max="5" width="9.140625" style="141"/>
    <col min="6" max="6" width="9" style="141" customWidth="1"/>
    <col min="7" max="7" width="10.42578125" style="141" bestFit="1" customWidth="1"/>
    <col min="8" max="9" width="9.140625" style="141"/>
    <col min="10" max="10" width="6.5703125" style="141" customWidth="1"/>
    <col min="11" max="16384" width="9.140625" style="141"/>
  </cols>
  <sheetData>
    <row r="3" spans="1:10">
      <c r="A3" s="183" t="s">
        <v>134</v>
      </c>
      <c r="B3" s="183"/>
      <c r="C3" s="183"/>
      <c r="D3" s="183"/>
      <c r="E3" s="183"/>
      <c r="F3" s="183"/>
      <c r="G3" s="183"/>
      <c r="H3" s="184"/>
      <c r="I3" s="184"/>
      <c r="J3" s="184"/>
    </row>
    <row r="4" spans="1:10" ht="9.9499999999999993" customHeight="1" thickBot="1"/>
    <row r="5" spans="1:10">
      <c r="A5" s="397" t="s">
        <v>99</v>
      </c>
      <c r="B5" s="398"/>
      <c r="C5" s="398"/>
      <c r="D5" s="398"/>
      <c r="E5" s="398"/>
      <c r="F5" s="398"/>
      <c r="G5" s="398"/>
      <c r="H5" s="398"/>
      <c r="I5" s="398"/>
      <c r="J5" s="399"/>
    </row>
    <row r="6" spans="1:10" ht="15" thickBot="1">
      <c r="A6" s="400"/>
      <c r="B6" s="401"/>
      <c r="C6" s="401"/>
      <c r="D6" s="401"/>
      <c r="E6" s="401"/>
      <c r="F6" s="401"/>
      <c r="G6" s="401"/>
      <c r="H6" s="401"/>
      <c r="I6" s="401"/>
      <c r="J6" s="402"/>
    </row>
    <row r="7" spans="1:10" ht="15.75">
      <c r="A7" s="140"/>
      <c r="B7" s="140"/>
      <c r="C7" s="140"/>
      <c r="D7" s="140"/>
      <c r="E7" s="140"/>
      <c r="F7" s="140"/>
      <c r="G7" s="140"/>
      <c r="H7" s="140"/>
      <c r="I7" s="140"/>
      <c r="J7" s="140"/>
    </row>
    <row r="8" spans="1:10">
      <c r="A8" s="141" t="s">
        <v>100</v>
      </c>
      <c r="C8" s="403" t="s">
        <v>160</v>
      </c>
      <c r="D8" s="403"/>
      <c r="E8" s="403"/>
      <c r="F8" s="403"/>
      <c r="G8" s="403"/>
      <c r="H8" s="403"/>
      <c r="I8" s="403"/>
      <c r="J8" s="403"/>
    </row>
    <row r="9" spans="1:10">
      <c r="A9" s="141" t="s">
        <v>101</v>
      </c>
      <c r="C9" s="362" t="s">
        <v>161</v>
      </c>
      <c r="D9" s="362"/>
      <c r="E9" s="362"/>
      <c r="F9" s="362"/>
      <c r="G9" s="362"/>
      <c r="H9" s="362"/>
      <c r="I9" s="362"/>
      <c r="J9" s="362"/>
    </row>
    <row r="10" spans="1:10">
      <c r="A10" s="141" t="s">
        <v>102</v>
      </c>
      <c r="C10" s="362" t="s">
        <v>162</v>
      </c>
      <c r="D10" s="362"/>
      <c r="E10" s="362"/>
      <c r="F10" s="362"/>
      <c r="G10" s="362"/>
      <c r="H10" s="362"/>
      <c r="I10" s="362"/>
      <c r="J10" s="362"/>
    </row>
    <row r="11" spans="1:10">
      <c r="A11" s="141" t="s">
        <v>103</v>
      </c>
      <c r="C11" s="362" t="s">
        <v>135</v>
      </c>
      <c r="D11" s="362"/>
      <c r="E11" s="362"/>
      <c r="F11" s="362"/>
      <c r="G11" s="362"/>
      <c r="H11" s="362"/>
      <c r="I11" s="362"/>
      <c r="J11" s="362"/>
    </row>
    <row r="12" spans="1:10">
      <c r="A12" s="141" t="s">
        <v>104</v>
      </c>
      <c r="C12" s="362" t="s">
        <v>163</v>
      </c>
      <c r="D12" s="362"/>
      <c r="E12" s="362"/>
      <c r="F12" s="362"/>
      <c r="G12" s="362"/>
      <c r="H12" s="362"/>
      <c r="I12" s="362"/>
      <c r="J12" s="362"/>
    </row>
    <row r="13" spans="1:10" ht="15" thickBot="1">
      <c r="A13" s="141" t="s">
        <v>124</v>
      </c>
      <c r="C13" s="408">
        <v>190000000</v>
      </c>
      <c r="D13" s="408"/>
      <c r="E13" s="156"/>
      <c r="F13" s="156"/>
      <c r="G13" s="156"/>
      <c r="H13" s="156"/>
      <c r="I13" s="156"/>
      <c r="J13" s="156"/>
    </row>
    <row r="14" spans="1:10">
      <c r="A14" s="141" t="s">
        <v>125</v>
      </c>
      <c r="C14" s="156" t="s">
        <v>164</v>
      </c>
      <c r="D14" s="156"/>
      <c r="E14" s="156"/>
      <c r="F14" s="156"/>
      <c r="G14" s="156"/>
      <c r="H14" s="156"/>
      <c r="I14" s="156"/>
      <c r="J14" s="156"/>
    </row>
    <row r="15" spans="1:10">
      <c r="A15" s="141" t="s">
        <v>126</v>
      </c>
      <c r="C15" s="156" t="s">
        <v>165</v>
      </c>
      <c r="D15" s="156"/>
      <c r="E15" s="156"/>
      <c r="F15" s="156"/>
      <c r="G15" s="156"/>
      <c r="H15" s="156"/>
      <c r="I15" s="156"/>
      <c r="J15" s="156"/>
    </row>
    <row r="16" spans="1:10">
      <c r="A16" s="141" t="s">
        <v>130</v>
      </c>
      <c r="C16" s="169" t="s">
        <v>166</v>
      </c>
      <c r="D16" s="169"/>
      <c r="E16" s="169"/>
      <c r="F16" s="169"/>
      <c r="G16" s="169"/>
      <c r="H16" s="169"/>
      <c r="I16" s="169"/>
      <c r="J16" s="169"/>
    </row>
    <row r="17" spans="1:12">
      <c r="A17" s="362" t="s">
        <v>133</v>
      </c>
      <c r="B17" s="362"/>
      <c r="C17" s="180" t="s">
        <v>140</v>
      </c>
      <c r="D17" s="180"/>
      <c r="E17" s="180"/>
      <c r="F17" s="180"/>
      <c r="G17" s="180"/>
      <c r="H17" s="180"/>
      <c r="I17" s="180"/>
      <c r="J17" s="180"/>
    </row>
    <row r="18" spans="1:12" ht="15" thickBot="1"/>
    <row r="19" spans="1:12">
      <c r="A19" s="397" t="s">
        <v>105</v>
      </c>
      <c r="B19" s="398"/>
      <c r="C19" s="398"/>
      <c r="D19" s="398"/>
      <c r="E19" s="398"/>
      <c r="F19" s="398"/>
      <c r="G19" s="398"/>
      <c r="H19" s="398"/>
      <c r="I19" s="398"/>
      <c r="J19" s="399"/>
    </row>
    <row r="20" spans="1:12" ht="15" thickBot="1">
      <c r="A20" s="400"/>
      <c r="B20" s="401"/>
      <c r="C20" s="401"/>
      <c r="D20" s="401"/>
      <c r="E20" s="401"/>
      <c r="F20" s="401"/>
      <c r="G20" s="401"/>
      <c r="H20" s="401"/>
      <c r="I20" s="401"/>
      <c r="J20" s="402"/>
    </row>
    <row r="26" spans="1:12">
      <c r="L26" s="141" t="s">
        <v>96</v>
      </c>
    </row>
    <row r="34" spans="15:15">
      <c r="O34" s="141" t="s">
        <v>96</v>
      </c>
    </row>
    <row r="70" spans="1:12" hidden="1"/>
    <row r="71" spans="1:12" hidden="1"/>
    <row r="72" spans="1:12" ht="20.100000000000001" customHeight="1" thickBot="1">
      <c r="A72" s="405" t="s">
        <v>167</v>
      </c>
      <c r="B72" s="406"/>
      <c r="C72" s="406"/>
      <c r="D72" s="406"/>
      <c r="E72" s="406"/>
      <c r="F72" s="406"/>
      <c r="G72" s="406"/>
      <c r="H72" s="406"/>
      <c r="I72" s="406"/>
      <c r="J72" s="407"/>
    </row>
    <row r="73" spans="1:12" ht="17.100000000000001" customHeight="1">
      <c r="A73" s="404" t="s">
        <v>168</v>
      </c>
      <c r="B73" s="404"/>
      <c r="C73" s="404"/>
      <c r="D73" s="404"/>
      <c r="E73" s="404"/>
      <c r="F73" s="404" t="s">
        <v>169</v>
      </c>
      <c r="G73" s="404"/>
      <c r="H73" s="404"/>
      <c r="I73" s="404"/>
      <c r="J73" s="404"/>
    </row>
    <row r="74" spans="1:12">
      <c r="A74" s="382" t="s">
        <v>170</v>
      </c>
      <c r="B74" s="383"/>
      <c r="C74" s="390">
        <v>0</v>
      </c>
      <c r="D74" s="391"/>
      <c r="E74" s="392"/>
      <c r="F74" s="382" t="s">
        <v>170</v>
      </c>
      <c r="G74" s="383"/>
      <c r="H74" s="384">
        <v>0</v>
      </c>
      <c r="I74" s="384"/>
      <c r="J74" s="384"/>
      <c r="L74" s="141" t="s">
        <v>141</v>
      </c>
    </row>
    <row r="75" spans="1:12">
      <c r="A75" s="388" t="s">
        <v>171</v>
      </c>
      <c r="B75" s="389"/>
      <c r="C75" s="384">
        <v>0</v>
      </c>
      <c r="D75" s="384"/>
      <c r="E75" s="384"/>
      <c r="F75" s="388" t="s">
        <v>171</v>
      </c>
      <c r="G75" s="389"/>
      <c r="H75" s="384">
        <v>0</v>
      </c>
      <c r="I75" s="384"/>
      <c r="J75" s="384"/>
    </row>
    <row r="76" spans="1:12">
      <c r="A76" s="395" t="s">
        <v>172</v>
      </c>
      <c r="B76" s="396"/>
      <c r="C76" s="384">
        <v>0</v>
      </c>
      <c r="D76" s="384"/>
      <c r="E76" s="384"/>
      <c r="F76" s="395" t="s">
        <v>172</v>
      </c>
      <c r="G76" s="396"/>
      <c r="H76" s="384">
        <v>0</v>
      </c>
      <c r="I76" s="384"/>
      <c r="J76" s="384"/>
    </row>
    <row r="77" spans="1:12">
      <c r="A77" s="382" t="s">
        <v>173</v>
      </c>
      <c r="B77" s="383"/>
      <c r="C77" s="390">
        <v>9055376569</v>
      </c>
      <c r="D77" s="391"/>
      <c r="E77" s="392"/>
      <c r="F77" s="382" t="s">
        <v>173</v>
      </c>
      <c r="G77" s="383"/>
      <c r="H77" s="384">
        <v>8257551313</v>
      </c>
      <c r="I77" s="384"/>
      <c r="J77" s="384"/>
    </row>
    <row r="78" spans="1:12">
      <c r="A78" s="382" t="s">
        <v>174</v>
      </c>
      <c r="B78" s="383"/>
      <c r="C78" s="390">
        <v>3024768023</v>
      </c>
      <c r="D78" s="391"/>
      <c r="E78" s="392"/>
      <c r="F78" s="382" t="s">
        <v>174</v>
      </c>
      <c r="G78" s="383"/>
      <c r="H78" s="384">
        <v>3016620117</v>
      </c>
      <c r="I78" s="384"/>
      <c r="J78" s="384"/>
    </row>
    <row r="79" spans="1:12">
      <c r="A79" s="386" t="s">
        <v>175</v>
      </c>
      <c r="B79" s="387"/>
      <c r="C79" s="384">
        <v>2363027371</v>
      </c>
      <c r="D79" s="384"/>
      <c r="E79" s="384"/>
      <c r="F79" s="386" t="s">
        <v>175</v>
      </c>
      <c r="G79" s="387"/>
      <c r="H79" s="384">
        <v>2353123780</v>
      </c>
      <c r="I79" s="384"/>
      <c r="J79" s="384"/>
    </row>
    <row r="80" spans="1:12">
      <c r="A80" s="451" t="s">
        <v>176</v>
      </c>
      <c r="B80" s="452"/>
      <c r="C80" s="454">
        <f>SUM(C74:E79)</f>
        <v>14443171963</v>
      </c>
      <c r="D80" s="454"/>
      <c r="E80" s="454"/>
      <c r="F80" s="451" t="s">
        <v>150</v>
      </c>
      <c r="G80" s="452"/>
      <c r="H80" s="454">
        <f>SUM(H74:J79)</f>
        <v>13627295210</v>
      </c>
      <c r="I80" s="454"/>
      <c r="J80" s="454"/>
    </row>
    <row r="81" spans="1:12" s="209" customFormat="1" ht="20.100000000000001" customHeight="1">
      <c r="A81" s="394" t="s">
        <v>177</v>
      </c>
      <c r="B81" s="394"/>
      <c r="C81" s="393">
        <f>C80/3</f>
        <v>4814390654.333333</v>
      </c>
      <c r="D81" s="393"/>
      <c r="E81" s="393"/>
      <c r="F81" s="394" t="s">
        <v>177</v>
      </c>
      <c r="G81" s="394"/>
      <c r="H81" s="393">
        <f>H80/3</f>
        <v>4542431736.666667</v>
      </c>
      <c r="I81" s="393"/>
      <c r="J81" s="393"/>
    </row>
    <row r="82" spans="1:12" ht="15" thickBot="1">
      <c r="A82" s="100"/>
      <c r="B82" s="100"/>
      <c r="C82" s="179"/>
      <c r="D82" s="179"/>
      <c r="E82" s="179"/>
      <c r="F82" s="100"/>
      <c r="G82" s="100"/>
      <c r="H82" s="179"/>
      <c r="I82" s="179"/>
      <c r="J82" s="179"/>
    </row>
    <row r="83" spans="1:12" ht="20.100000000000001" customHeight="1" thickBot="1">
      <c r="A83" s="448" t="s">
        <v>106</v>
      </c>
      <c r="B83" s="449"/>
      <c r="C83" s="449"/>
      <c r="D83" s="449"/>
      <c r="E83" s="449"/>
      <c r="F83" s="449"/>
      <c r="G83" s="449"/>
      <c r="H83" s="449"/>
      <c r="I83" s="449"/>
      <c r="J83" s="450"/>
    </row>
    <row r="84" spans="1:12" ht="20.100000000000001" customHeight="1">
      <c r="A84" s="385" t="s">
        <v>107</v>
      </c>
      <c r="B84" s="385"/>
      <c r="C84" s="155" t="s">
        <v>108</v>
      </c>
      <c r="D84" s="155" t="s">
        <v>109</v>
      </c>
      <c r="E84" s="413" t="s">
        <v>111</v>
      </c>
      <c r="F84" s="414"/>
      <c r="G84" s="414"/>
      <c r="H84" s="415"/>
      <c r="I84" s="385" t="s">
        <v>110</v>
      </c>
      <c r="J84" s="385"/>
    </row>
    <row r="85" spans="1:12" ht="15" customHeight="1">
      <c r="A85" s="352" t="s">
        <v>178</v>
      </c>
      <c r="B85" s="352"/>
      <c r="C85" s="190" t="s">
        <v>151</v>
      </c>
      <c r="D85" s="185">
        <v>1</v>
      </c>
      <c r="E85" s="356">
        <v>532713810</v>
      </c>
      <c r="F85" s="356"/>
      <c r="G85" s="356">
        <v>369184035</v>
      </c>
      <c r="H85" s="356"/>
      <c r="I85" s="356">
        <v>15000000</v>
      </c>
      <c r="J85" s="356"/>
    </row>
    <row r="86" spans="1:12" ht="15" customHeight="1">
      <c r="A86" s="352" t="s">
        <v>179</v>
      </c>
      <c r="B86" s="352"/>
      <c r="C86" s="190" t="s">
        <v>151</v>
      </c>
      <c r="D86" s="210">
        <v>1</v>
      </c>
      <c r="E86" s="356">
        <v>326895040</v>
      </c>
      <c r="F86" s="356"/>
      <c r="G86" s="356">
        <v>260030181</v>
      </c>
      <c r="H86" s="356"/>
      <c r="I86" s="356">
        <v>10485000</v>
      </c>
      <c r="J86" s="356"/>
      <c r="L86" s="141" t="s">
        <v>96</v>
      </c>
    </row>
    <row r="87" spans="1:12" ht="15" customHeight="1">
      <c r="A87" s="352" t="s">
        <v>180</v>
      </c>
      <c r="B87" s="352"/>
      <c r="C87" s="190" t="s">
        <v>149</v>
      </c>
      <c r="D87" s="210">
        <v>1</v>
      </c>
      <c r="E87" s="356">
        <v>347998593</v>
      </c>
      <c r="F87" s="356"/>
      <c r="G87" s="356">
        <v>239537633</v>
      </c>
      <c r="H87" s="356"/>
      <c r="I87" s="356">
        <v>4896000</v>
      </c>
      <c r="J87" s="356"/>
    </row>
    <row r="88" spans="1:12" ht="15" customHeight="1">
      <c r="A88" s="352" t="s">
        <v>152</v>
      </c>
      <c r="B88" s="352"/>
      <c r="C88" s="190" t="s">
        <v>149</v>
      </c>
      <c r="D88" s="210">
        <v>1</v>
      </c>
      <c r="E88" s="356">
        <v>200000000</v>
      </c>
      <c r="F88" s="356"/>
      <c r="G88" s="356">
        <v>140438300</v>
      </c>
      <c r="H88" s="356"/>
      <c r="I88" s="356">
        <v>6515000</v>
      </c>
      <c r="J88" s="356"/>
    </row>
    <row r="89" spans="1:12" ht="15" customHeight="1">
      <c r="A89" s="352"/>
      <c r="B89" s="352"/>
      <c r="C89" s="190"/>
      <c r="D89" s="210"/>
      <c r="E89" s="356">
        <v>0</v>
      </c>
      <c r="F89" s="356"/>
      <c r="G89" s="356">
        <v>0</v>
      </c>
      <c r="H89" s="356"/>
      <c r="I89" s="356">
        <v>0</v>
      </c>
      <c r="J89" s="356"/>
    </row>
    <row r="90" spans="1:12" ht="15" customHeight="1">
      <c r="A90" s="352"/>
      <c r="B90" s="352"/>
      <c r="C90" s="190"/>
      <c r="D90" s="210"/>
      <c r="E90" s="356">
        <v>0</v>
      </c>
      <c r="F90" s="356"/>
      <c r="G90" s="356">
        <v>0</v>
      </c>
      <c r="H90" s="356"/>
      <c r="I90" s="356">
        <v>0</v>
      </c>
      <c r="J90" s="356"/>
    </row>
    <row r="91" spans="1:12" ht="15" customHeight="1">
      <c r="A91" s="352"/>
      <c r="B91" s="352"/>
      <c r="C91" s="190"/>
      <c r="D91" s="210"/>
      <c r="E91" s="356">
        <v>0</v>
      </c>
      <c r="F91" s="356"/>
      <c r="G91" s="356">
        <v>0</v>
      </c>
      <c r="H91" s="356"/>
      <c r="I91" s="356">
        <v>0</v>
      </c>
      <c r="J91" s="356"/>
    </row>
    <row r="92" spans="1:12" ht="15" customHeight="1">
      <c r="A92" s="352"/>
      <c r="B92" s="352"/>
      <c r="C92" s="190"/>
      <c r="D92" s="210"/>
      <c r="E92" s="356">
        <v>0</v>
      </c>
      <c r="F92" s="356"/>
      <c r="G92" s="356">
        <v>0</v>
      </c>
      <c r="H92" s="356"/>
      <c r="I92" s="356">
        <v>0</v>
      </c>
      <c r="J92" s="356"/>
    </row>
    <row r="93" spans="1:12" ht="15" customHeight="1">
      <c r="A93" s="352"/>
      <c r="B93" s="352"/>
      <c r="C93" s="190"/>
      <c r="D93" s="194"/>
      <c r="E93" s="356">
        <v>0</v>
      </c>
      <c r="F93" s="356"/>
      <c r="G93" s="356">
        <v>0</v>
      </c>
      <c r="H93" s="356"/>
      <c r="I93" s="356">
        <v>0</v>
      </c>
      <c r="J93" s="356"/>
    </row>
    <row r="94" spans="1:12" ht="15" customHeight="1">
      <c r="A94" s="352"/>
      <c r="B94" s="352"/>
      <c r="C94" s="190"/>
      <c r="D94" s="194"/>
      <c r="E94" s="356">
        <v>0</v>
      </c>
      <c r="F94" s="356"/>
      <c r="G94" s="356">
        <v>0</v>
      </c>
      <c r="H94" s="356"/>
      <c r="I94" s="356">
        <v>0</v>
      </c>
      <c r="J94" s="356"/>
    </row>
    <row r="95" spans="1:12" ht="15" customHeight="1">
      <c r="A95" s="352"/>
      <c r="B95" s="352"/>
      <c r="C95" s="190"/>
      <c r="D95" s="194"/>
      <c r="E95" s="356">
        <v>0</v>
      </c>
      <c r="F95" s="356"/>
      <c r="G95" s="356">
        <v>0</v>
      </c>
      <c r="H95" s="356"/>
      <c r="I95" s="356">
        <v>0</v>
      </c>
      <c r="J95" s="356"/>
    </row>
    <row r="96" spans="1:12" ht="15" customHeight="1">
      <c r="A96" s="352"/>
      <c r="B96" s="352"/>
      <c r="C96" s="190"/>
      <c r="D96" s="194"/>
      <c r="E96" s="356">
        <v>0</v>
      </c>
      <c r="F96" s="356"/>
      <c r="G96" s="356">
        <v>0</v>
      </c>
      <c r="H96" s="356"/>
      <c r="I96" s="356">
        <v>0</v>
      </c>
      <c r="J96" s="356"/>
    </row>
    <row r="97" spans="1:10" ht="15" customHeight="1">
      <c r="A97" s="352"/>
      <c r="B97" s="352"/>
      <c r="C97" s="190"/>
      <c r="D97" s="194"/>
      <c r="E97" s="356">
        <v>0</v>
      </c>
      <c r="F97" s="356"/>
      <c r="G97" s="356">
        <v>0</v>
      </c>
      <c r="H97" s="356"/>
      <c r="I97" s="356">
        <v>0</v>
      </c>
      <c r="J97" s="356"/>
    </row>
    <row r="98" spans="1:10" ht="15" customHeight="1">
      <c r="A98" s="352"/>
      <c r="B98" s="352"/>
      <c r="C98" s="190"/>
      <c r="D98" s="194"/>
      <c r="E98" s="356">
        <v>0</v>
      </c>
      <c r="F98" s="356"/>
      <c r="G98" s="356">
        <v>0</v>
      </c>
      <c r="H98" s="356"/>
      <c r="I98" s="356">
        <v>0</v>
      </c>
      <c r="J98" s="356"/>
    </row>
    <row r="99" spans="1:10" ht="15" hidden="1" customHeight="1">
      <c r="A99" s="352"/>
      <c r="B99" s="352"/>
      <c r="C99" s="190"/>
      <c r="D99" s="194"/>
      <c r="E99" s="353">
        <v>0</v>
      </c>
      <c r="F99" s="353"/>
      <c r="G99" s="353">
        <v>0</v>
      </c>
      <c r="H99" s="353"/>
      <c r="I99" s="353">
        <v>0</v>
      </c>
      <c r="J99" s="353"/>
    </row>
    <row r="100" spans="1:10" ht="15" hidden="1" customHeight="1">
      <c r="A100" s="352"/>
      <c r="B100" s="352"/>
      <c r="C100" s="190"/>
      <c r="D100" s="194"/>
      <c r="E100" s="353">
        <v>0</v>
      </c>
      <c r="F100" s="353"/>
      <c r="G100" s="353">
        <v>0</v>
      </c>
      <c r="H100" s="353"/>
      <c r="I100" s="353">
        <v>0</v>
      </c>
      <c r="J100" s="353"/>
    </row>
    <row r="101" spans="1:10" ht="15" hidden="1" customHeight="1">
      <c r="A101" s="352"/>
      <c r="B101" s="352"/>
      <c r="C101" s="190"/>
      <c r="D101" s="194"/>
      <c r="E101" s="353">
        <v>0</v>
      </c>
      <c r="F101" s="353"/>
      <c r="G101" s="353">
        <v>0</v>
      </c>
      <c r="H101" s="353"/>
      <c r="I101" s="353">
        <v>0</v>
      </c>
      <c r="J101" s="353"/>
    </row>
    <row r="102" spans="1:10" ht="15" hidden="1" customHeight="1">
      <c r="A102" s="352"/>
      <c r="B102" s="352"/>
      <c r="C102" s="190"/>
      <c r="D102" s="194"/>
      <c r="E102" s="353">
        <v>0</v>
      </c>
      <c r="F102" s="353"/>
      <c r="G102" s="353">
        <v>0</v>
      </c>
      <c r="H102" s="353"/>
      <c r="I102" s="353">
        <v>0</v>
      </c>
      <c r="J102" s="353"/>
    </row>
    <row r="103" spans="1:10" ht="15" hidden="1" customHeight="1">
      <c r="A103" s="352"/>
      <c r="B103" s="352"/>
      <c r="C103" s="190"/>
      <c r="D103" s="194"/>
      <c r="E103" s="353">
        <v>0</v>
      </c>
      <c r="F103" s="353"/>
      <c r="G103" s="353">
        <v>0</v>
      </c>
      <c r="H103" s="353"/>
      <c r="I103" s="353">
        <v>0</v>
      </c>
      <c r="J103" s="353"/>
    </row>
    <row r="104" spans="1:10" ht="15" hidden="1" customHeight="1">
      <c r="A104" s="352"/>
      <c r="B104" s="352"/>
      <c r="C104" s="190"/>
      <c r="D104" s="194"/>
      <c r="E104" s="353">
        <v>0</v>
      </c>
      <c r="F104" s="353"/>
      <c r="G104" s="353">
        <v>0</v>
      </c>
      <c r="H104" s="353"/>
      <c r="I104" s="353">
        <v>0</v>
      </c>
      <c r="J104" s="353"/>
    </row>
    <row r="105" spans="1:10" ht="15" hidden="1" customHeight="1">
      <c r="A105" s="352"/>
      <c r="B105" s="352"/>
      <c r="C105" s="190"/>
      <c r="D105" s="194"/>
      <c r="E105" s="353">
        <v>0</v>
      </c>
      <c r="F105" s="353"/>
      <c r="G105" s="353">
        <v>0</v>
      </c>
      <c r="H105" s="353"/>
      <c r="I105" s="353">
        <v>0</v>
      </c>
      <c r="J105" s="353"/>
    </row>
    <row r="106" spans="1:10" ht="15" hidden="1" customHeight="1">
      <c r="A106" s="352"/>
      <c r="B106" s="352"/>
      <c r="C106" s="190"/>
      <c r="D106" s="194"/>
      <c r="E106" s="353">
        <v>0</v>
      </c>
      <c r="F106" s="353"/>
      <c r="G106" s="353">
        <v>0</v>
      </c>
      <c r="H106" s="353"/>
      <c r="I106" s="353">
        <v>0</v>
      </c>
      <c r="J106" s="353"/>
    </row>
    <row r="107" spans="1:10" ht="15" hidden="1" customHeight="1">
      <c r="A107" s="355"/>
      <c r="B107" s="355"/>
      <c r="C107" s="190"/>
      <c r="D107" s="194"/>
      <c r="E107" s="353">
        <v>0</v>
      </c>
      <c r="F107" s="353"/>
      <c r="G107" s="353">
        <v>0</v>
      </c>
      <c r="H107" s="353"/>
      <c r="I107" s="353">
        <v>0</v>
      </c>
      <c r="J107" s="353"/>
    </row>
    <row r="108" spans="1:10" ht="15" hidden="1" customHeight="1">
      <c r="A108" s="354"/>
      <c r="B108" s="354"/>
      <c r="C108" s="207"/>
      <c r="D108" s="208"/>
      <c r="E108" s="353">
        <v>0</v>
      </c>
      <c r="F108" s="353"/>
      <c r="G108" s="353">
        <v>0</v>
      </c>
      <c r="H108" s="353"/>
      <c r="I108" s="353">
        <v>0</v>
      </c>
      <c r="J108" s="353"/>
    </row>
    <row r="109" spans="1:10" ht="15" hidden="1" customHeight="1">
      <c r="A109" s="352"/>
      <c r="B109" s="352"/>
      <c r="C109" s="190"/>
      <c r="D109" s="194"/>
      <c r="E109" s="353">
        <v>0</v>
      </c>
      <c r="F109" s="353"/>
      <c r="G109" s="353">
        <v>0</v>
      </c>
      <c r="H109" s="353"/>
      <c r="I109" s="353">
        <v>0</v>
      </c>
      <c r="J109" s="353"/>
    </row>
    <row r="110" spans="1:10" ht="15" hidden="1" customHeight="1">
      <c r="A110" s="352"/>
      <c r="B110" s="352"/>
      <c r="C110" s="190"/>
      <c r="D110" s="194"/>
      <c r="E110" s="353">
        <v>0</v>
      </c>
      <c r="F110" s="353"/>
      <c r="G110" s="353">
        <v>0</v>
      </c>
      <c r="H110" s="353"/>
      <c r="I110" s="353">
        <v>0</v>
      </c>
      <c r="J110" s="353"/>
    </row>
    <row r="111" spans="1:10" ht="15" hidden="1" customHeight="1">
      <c r="A111" s="352"/>
      <c r="B111" s="352"/>
      <c r="C111" s="190"/>
      <c r="D111" s="194"/>
      <c r="E111" s="353">
        <v>0</v>
      </c>
      <c r="F111" s="353"/>
      <c r="G111" s="353">
        <v>0</v>
      </c>
      <c r="H111" s="353"/>
      <c r="I111" s="353">
        <v>0</v>
      </c>
      <c r="J111" s="353"/>
    </row>
    <row r="112" spans="1:10" ht="15" hidden="1" customHeight="1">
      <c r="A112" s="352"/>
      <c r="B112" s="352"/>
      <c r="C112" s="190"/>
      <c r="D112" s="194"/>
      <c r="E112" s="353">
        <v>0</v>
      </c>
      <c r="F112" s="353"/>
      <c r="G112" s="353">
        <v>0</v>
      </c>
      <c r="H112" s="353"/>
      <c r="I112" s="353">
        <v>0</v>
      </c>
      <c r="J112" s="353"/>
    </row>
    <row r="113" spans="1:10" ht="15" hidden="1" customHeight="1">
      <c r="A113" s="352"/>
      <c r="B113" s="352"/>
      <c r="C113" s="190"/>
      <c r="D113" s="194"/>
      <c r="E113" s="353">
        <v>0</v>
      </c>
      <c r="F113" s="353"/>
      <c r="G113" s="353">
        <v>0</v>
      </c>
      <c r="H113" s="353"/>
      <c r="I113" s="353">
        <v>0</v>
      </c>
      <c r="J113" s="353"/>
    </row>
    <row r="114" spans="1:10" ht="15" hidden="1" customHeight="1">
      <c r="A114" s="352"/>
      <c r="B114" s="352"/>
      <c r="C114" s="190"/>
      <c r="D114" s="194"/>
      <c r="E114" s="353">
        <v>0</v>
      </c>
      <c r="F114" s="353"/>
      <c r="G114" s="353">
        <v>0</v>
      </c>
      <c r="H114" s="353"/>
      <c r="I114" s="353">
        <v>0</v>
      </c>
      <c r="J114" s="353"/>
    </row>
    <row r="115" spans="1:10" ht="15" hidden="1" customHeight="1">
      <c r="A115" s="352"/>
      <c r="B115" s="352"/>
      <c r="C115" s="190"/>
      <c r="D115" s="194"/>
      <c r="E115" s="353">
        <v>0</v>
      </c>
      <c r="F115" s="353"/>
      <c r="G115" s="353">
        <v>0</v>
      </c>
      <c r="H115" s="353"/>
      <c r="I115" s="353">
        <v>0</v>
      </c>
      <c r="J115" s="353"/>
    </row>
    <row r="116" spans="1:10" ht="15" hidden="1" customHeight="1">
      <c r="A116" s="352"/>
      <c r="B116" s="352"/>
      <c r="C116" s="190"/>
      <c r="D116" s="194"/>
      <c r="E116" s="353">
        <v>0</v>
      </c>
      <c r="F116" s="353"/>
      <c r="G116" s="353">
        <v>0</v>
      </c>
      <c r="H116" s="353"/>
      <c r="I116" s="353">
        <v>0</v>
      </c>
      <c r="J116" s="353"/>
    </row>
    <row r="117" spans="1:10" ht="15" hidden="1" customHeight="1">
      <c r="A117" s="352"/>
      <c r="B117" s="352"/>
      <c r="C117" s="190"/>
      <c r="D117" s="194"/>
      <c r="E117" s="353">
        <v>0</v>
      </c>
      <c r="F117" s="353"/>
      <c r="G117" s="353">
        <v>0</v>
      </c>
      <c r="H117" s="353"/>
      <c r="I117" s="353">
        <v>0</v>
      </c>
      <c r="J117" s="353"/>
    </row>
    <row r="118" spans="1:10" ht="15" customHeight="1">
      <c r="A118" s="349" t="s">
        <v>156</v>
      </c>
      <c r="B118" s="350"/>
      <c r="C118" s="350"/>
      <c r="D118" s="350"/>
      <c r="E118" s="350"/>
      <c r="F118" s="350"/>
      <c r="G118" s="350"/>
      <c r="H118" s="351"/>
      <c r="I118" s="353">
        <v>0</v>
      </c>
      <c r="J118" s="353"/>
    </row>
    <row r="119" spans="1:10" ht="15" customHeight="1" thickBot="1">
      <c r="A119" s="412" t="s">
        <v>112</v>
      </c>
      <c r="B119" s="412"/>
      <c r="C119" s="412"/>
      <c r="D119" s="412"/>
      <c r="E119" s="411">
        <f>SUM(E85:F118)</f>
        <v>1407607443</v>
      </c>
      <c r="F119" s="412"/>
      <c r="G119" s="446">
        <f>SUM(G85:H118)</f>
        <v>1009190149</v>
      </c>
      <c r="H119" s="447"/>
      <c r="I119" s="411">
        <f>SUM(I85:J118)</f>
        <v>36896000</v>
      </c>
      <c r="J119" s="412"/>
    </row>
    <row r="120" spans="1:10" ht="15" customHeight="1">
      <c r="A120" s="365"/>
      <c r="B120" s="365"/>
      <c r="C120" s="365"/>
      <c r="D120" s="365"/>
      <c r="E120" s="157"/>
      <c r="F120" s="143"/>
      <c r="G120" s="157"/>
      <c r="H120" s="157"/>
      <c r="I120" s="157"/>
      <c r="J120" s="143"/>
    </row>
    <row r="121" spans="1:10" ht="15" customHeight="1" thickBot="1"/>
    <row r="122" spans="1:10" ht="20.100000000000001" customHeight="1" thickBot="1">
      <c r="A122" s="378" t="s">
        <v>127</v>
      </c>
      <c r="B122" s="379"/>
      <c r="C122" s="379"/>
      <c r="D122" s="379"/>
      <c r="E122" s="379"/>
      <c r="F122" s="379"/>
      <c r="G122" s="379"/>
      <c r="H122" s="379"/>
      <c r="I122" s="379"/>
      <c r="J122" s="380"/>
    </row>
    <row r="123" spans="1:10" ht="15" customHeight="1" thickBot="1">
      <c r="A123" s="381" t="s">
        <v>113</v>
      </c>
      <c r="B123" s="381"/>
      <c r="C123" s="381"/>
    </row>
    <row r="124" spans="1:10" ht="15" customHeight="1">
      <c r="A124" s="362" t="s">
        <v>158</v>
      </c>
      <c r="B124" s="362"/>
      <c r="C124" s="362"/>
      <c r="D124" s="362"/>
      <c r="E124" s="362"/>
      <c r="F124" s="362"/>
      <c r="G124" s="362"/>
      <c r="H124" s="374">
        <f>H81</f>
        <v>4542431736.666667</v>
      </c>
      <c r="I124" s="374"/>
      <c r="J124" s="374"/>
    </row>
    <row r="125" spans="1:10" ht="15" customHeight="1">
      <c r="A125" s="362"/>
      <c r="B125" s="362"/>
      <c r="C125" s="362"/>
      <c r="D125" s="362"/>
      <c r="E125" s="362"/>
      <c r="F125" s="362"/>
      <c r="G125" s="410"/>
      <c r="H125" s="374">
        <v>0</v>
      </c>
      <c r="I125" s="374"/>
      <c r="J125" s="374"/>
    </row>
    <row r="126" spans="1:10" ht="15" customHeight="1">
      <c r="F126" s="360" t="s">
        <v>132</v>
      </c>
      <c r="G126" s="360"/>
      <c r="H126" s="409">
        <f>SUM(H124:J125)</f>
        <v>4542431736.666667</v>
      </c>
      <c r="I126" s="409"/>
      <c r="J126" s="409"/>
    </row>
    <row r="127" spans="1:10" ht="15" customHeight="1">
      <c r="F127" s="360" t="s">
        <v>114</v>
      </c>
      <c r="G127" s="360"/>
      <c r="H127" s="177">
        <v>2</v>
      </c>
      <c r="I127" s="178" t="s">
        <v>1</v>
      </c>
      <c r="J127" s="176"/>
    </row>
    <row r="128" spans="1:10" ht="15" customHeight="1" thickBot="1">
      <c r="E128" s="360" t="s">
        <v>115</v>
      </c>
      <c r="F128" s="360"/>
      <c r="G128" s="360"/>
      <c r="H128" s="375">
        <f>H126*H127/100</f>
        <v>90848634.733333334</v>
      </c>
      <c r="I128" s="375"/>
      <c r="J128" s="375"/>
    </row>
    <row r="129" spans="1:12" ht="18" customHeight="1" thickBot="1">
      <c r="A129" s="376" t="s">
        <v>116</v>
      </c>
      <c r="B129" s="376"/>
      <c r="C129" s="376"/>
    </row>
    <row r="130" spans="1:12" ht="18" customHeight="1">
      <c r="A130" s="362" t="s">
        <v>183</v>
      </c>
      <c r="B130" s="362"/>
      <c r="C130" s="362"/>
      <c r="D130" s="362"/>
      <c r="E130" s="362"/>
      <c r="F130" s="362"/>
      <c r="G130" s="362"/>
      <c r="H130" s="374">
        <v>146567000</v>
      </c>
      <c r="I130" s="374"/>
      <c r="J130" s="374"/>
    </row>
    <row r="131" spans="1:12" ht="18" customHeight="1" thickBot="1">
      <c r="F131" s="360" t="s">
        <v>117</v>
      </c>
      <c r="G131" s="361"/>
      <c r="H131" s="375">
        <f>SUM(H130:J130)</f>
        <v>146567000</v>
      </c>
      <c r="I131" s="375"/>
      <c r="J131" s="375"/>
    </row>
    <row r="132" spans="1:12" ht="14.25" customHeight="1"/>
    <row r="133" spans="1:12" ht="14.25" customHeight="1">
      <c r="A133" s="188" t="s">
        <v>118</v>
      </c>
      <c r="B133" s="189"/>
      <c r="C133" s="189"/>
      <c r="D133" s="189"/>
      <c r="E133" s="189"/>
      <c r="F133" s="187"/>
      <c r="G133" s="187"/>
      <c r="H133" s="363">
        <v>15000000</v>
      </c>
      <c r="I133" s="363"/>
      <c r="J133" s="364"/>
    </row>
    <row r="134" spans="1:12" ht="5.0999999999999996" customHeight="1"/>
    <row r="135" spans="1:12" ht="14.25" customHeight="1" thickBot="1">
      <c r="A135" s="376" t="s">
        <v>119</v>
      </c>
      <c r="B135" s="376"/>
      <c r="C135" s="376"/>
      <c r="H135" s="142"/>
      <c r="I135" s="142"/>
      <c r="J135" s="142"/>
    </row>
    <row r="136" spans="1:12" ht="14.25" customHeight="1">
      <c r="A136" s="362" t="s">
        <v>181</v>
      </c>
      <c r="B136" s="362"/>
      <c r="C136" s="362"/>
      <c r="D136" s="362"/>
      <c r="E136" s="362"/>
      <c r="F136" s="362"/>
      <c r="G136" s="362"/>
      <c r="H136" s="421">
        <v>100000000</v>
      </c>
      <c r="I136" s="421"/>
      <c r="J136" s="421"/>
    </row>
    <row r="137" spans="1:12" ht="14.25" customHeight="1">
      <c r="A137" s="362" t="s">
        <v>182</v>
      </c>
      <c r="B137" s="362"/>
      <c r="C137" s="362"/>
      <c r="D137" s="362"/>
      <c r="E137" s="362"/>
      <c r="F137" s="362"/>
      <c r="G137" s="362"/>
      <c r="H137" s="421">
        <v>21500000</v>
      </c>
      <c r="I137" s="421"/>
      <c r="J137" s="421"/>
    </row>
    <row r="138" spans="1:12" ht="14.25" customHeight="1">
      <c r="A138" s="362"/>
      <c r="B138" s="362"/>
      <c r="C138" s="362"/>
      <c r="D138" s="362"/>
      <c r="E138" s="362"/>
      <c r="F138" s="362"/>
      <c r="G138" s="362"/>
      <c r="H138" s="436"/>
      <c r="I138" s="437"/>
      <c r="J138" s="437"/>
    </row>
    <row r="139" spans="1:12" ht="14.25" hidden="1" customHeight="1">
      <c r="H139" s="164"/>
      <c r="I139" s="164"/>
      <c r="J139" s="164"/>
    </row>
    <row r="140" spans="1:12" ht="14.25" customHeight="1">
      <c r="E140" s="360" t="s">
        <v>120</v>
      </c>
      <c r="F140" s="360"/>
      <c r="G140" s="360"/>
      <c r="H140" s="438">
        <f>H136+H137</f>
        <v>121500000</v>
      </c>
      <c r="I140" s="439"/>
      <c r="J140" s="439"/>
    </row>
    <row r="141" spans="1:12" ht="5.0999999999999996" customHeight="1">
      <c r="H141" s="165"/>
      <c r="I141" s="165"/>
      <c r="J141" s="165"/>
    </row>
    <row r="142" spans="1:12" ht="14.25" customHeight="1">
      <c r="A142" s="359" t="s">
        <v>128</v>
      </c>
      <c r="B142" s="359"/>
      <c r="C142" s="359"/>
      <c r="D142" s="359"/>
      <c r="E142" s="359"/>
      <c r="F142" s="359"/>
      <c r="G142" s="359"/>
      <c r="H142" s="367">
        <f>H128+H131</f>
        <v>237415634.73333335</v>
      </c>
      <c r="I142" s="368"/>
      <c r="J142" s="368"/>
    </row>
    <row r="143" spans="1:12" ht="14.25" customHeight="1" thickBot="1">
      <c r="A143" s="359" t="s">
        <v>129</v>
      </c>
      <c r="B143" s="359"/>
      <c r="C143" s="359"/>
      <c r="D143" s="359"/>
      <c r="E143" s="359"/>
      <c r="F143" s="359"/>
      <c r="G143" s="359"/>
      <c r="H143" s="369">
        <f>H142-H140</f>
        <v>115915634.73333335</v>
      </c>
      <c r="I143" s="370"/>
      <c r="J143" s="370"/>
      <c r="L143" s="141" t="s">
        <v>142</v>
      </c>
    </row>
    <row r="144" spans="1:12" ht="14.25" customHeight="1">
      <c r="A144" s="195"/>
      <c r="B144" s="195"/>
      <c r="C144" s="195"/>
      <c r="D144" s="195"/>
      <c r="E144" s="195"/>
      <c r="F144" s="195"/>
      <c r="G144" s="195"/>
      <c r="H144" s="179"/>
      <c r="I144" s="100"/>
      <c r="J144" s="100"/>
      <c r="L144" s="141" t="s">
        <v>159</v>
      </c>
    </row>
    <row r="145" spans="1:12" ht="14.25" customHeight="1" thickBot="1"/>
    <row r="146" spans="1:12" s="163" customFormat="1" ht="20.100000000000001" customHeight="1" thickBot="1">
      <c r="A146" s="422" t="s">
        <v>121</v>
      </c>
      <c r="B146" s="423"/>
      <c r="C146" s="423"/>
      <c r="D146" s="423"/>
      <c r="E146" s="423"/>
      <c r="F146" s="423"/>
      <c r="G146" s="423"/>
      <c r="H146" s="423"/>
      <c r="I146" s="423"/>
      <c r="J146" s="424"/>
      <c r="L146" s="163" t="s">
        <v>96</v>
      </c>
    </row>
    <row r="147" spans="1:12" ht="14.25" customHeight="1">
      <c r="A147" s="149"/>
      <c r="B147" s="144"/>
      <c r="C147" s="144"/>
      <c r="D147" s="144"/>
      <c r="E147" s="144"/>
      <c r="F147" s="144"/>
      <c r="G147" s="144"/>
      <c r="H147" s="144"/>
      <c r="I147" s="144"/>
      <c r="J147" s="150"/>
    </row>
    <row r="148" spans="1:12" ht="14.25" customHeight="1">
      <c r="A148" s="149"/>
      <c r="B148" s="372">
        <f>H143-H133</f>
        <v>100915634.73333335</v>
      </c>
      <c r="C148" s="373"/>
      <c r="D148" s="373"/>
      <c r="E148" s="416" t="s">
        <v>12</v>
      </c>
      <c r="F148" s="418">
        <v>1</v>
      </c>
      <c r="G148" s="419">
        <f>B148/B149*F148</f>
        <v>2.156693342903095</v>
      </c>
      <c r="H148" s="144"/>
      <c r="I148" s="144"/>
      <c r="J148" s="150"/>
    </row>
    <row r="149" spans="1:12" ht="14.25" customHeight="1" thickBot="1">
      <c r="A149" s="149"/>
      <c r="B149" s="357">
        <f>I119+E186</f>
        <v>46791833</v>
      </c>
      <c r="C149" s="358"/>
      <c r="D149" s="358"/>
      <c r="E149" s="416"/>
      <c r="F149" s="418"/>
      <c r="G149" s="420"/>
      <c r="H149" s="144"/>
      <c r="I149" s="144"/>
      <c r="J149" s="150"/>
    </row>
    <row r="150" spans="1:12" ht="14.25" customHeight="1" thickBot="1">
      <c r="A150" s="151"/>
      <c r="B150" s="152"/>
      <c r="C150" s="152"/>
      <c r="D150" s="152"/>
      <c r="E150" s="153"/>
      <c r="F150" s="153"/>
      <c r="G150" s="153"/>
      <c r="H150" s="153"/>
      <c r="I150" s="153"/>
      <c r="J150" s="154"/>
    </row>
    <row r="151" spans="1:12" ht="14.25" customHeight="1">
      <c r="A151" s="144"/>
      <c r="B151" s="211"/>
      <c r="C151" s="211"/>
      <c r="D151" s="211"/>
      <c r="E151" s="144"/>
      <c r="F151" s="144"/>
      <c r="G151" s="144"/>
      <c r="H151" s="144"/>
      <c r="I151" s="144"/>
      <c r="J151" s="144"/>
    </row>
    <row r="152" spans="1:12" ht="14.25" customHeight="1">
      <c r="A152" s="144"/>
      <c r="B152" s="212"/>
      <c r="C152" s="212"/>
      <c r="D152" s="212"/>
      <c r="E152" s="144"/>
      <c r="F152" s="144"/>
      <c r="G152" s="144"/>
      <c r="H152" s="144"/>
      <c r="I152" s="144"/>
      <c r="J152" s="144"/>
    </row>
    <row r="153" spans="1:12" ht="14.25" customHeight="1">
      <c r="A153" s="144"/>
      <c r="B153" s="213"/>
      <c r="C153" s="213"/>
      <c r="D153" s="213"/>
      <c r="E153" s="144"/>
      <c r="F153" s="144"/>
      <c r="G153" s="144"/>
      <c r="H153" s="144"/>
      <c r="I153" s="144"/>
      <c r="J153" s="144"/>
    </row>
    <row r="154" spans="1:12" ht="14.25" customHeight="1">
      <c r="A154" s="144"/>
      <c r="B154" s="213"/>
      <c r="C154" s="213"/>
      <c r="D154" s="213"/>
      <c r="E154" s="144"/>
      <c r="F154" s="144"/>
      <c r="G154" s="144"/>
      <c r="H154" s="144"/>
      <c r="I154" s="144"/>
      <c r="J154" s="144"/>
    </row>
    <row r="155" spans="1:12" ht="14.25" customHeight="1" thickBot="1">
      <c r="A155" s="144"/>
      <c r="B155" s="211"/>
      <c r="C155" s="211"/>
      <c r="D155" s="211"/>
      <c r="E155" s="144"/>
      <c r="F155" s="144"/>
      <c r="G155" s="144"/>
      <c r="H155" s="144"/>
      <c r="I155" s="144"/>
      <c r="J155" s="144"/>
    </row>
    <row r="156" spans="1:12" ht="190.5" hidden="1" customHeight="1" thickBot="1">
      <c r="B156" s="143"/>
      <c r="C156" s="143"/>
      <c r="D156" s="143"/>
    </row>
    <row r="157" spans="1:12" ht="14.25" customHeight="1">
      <c r="A157" s="425" t="s">
        <v>122</v>
      </c>
      <c r="B157" s="426"/>
      <c r="C157" s="426"/>
      <c r="D157" s="426"/>
      <c r="E157" s="426"/>
      <c r="F157" s="426"/>
      <c r="G157" s="426"/>
      <c r="H157" s="426"/>
      <c r="I157" s="426"/>
      <c r="J157" s="427"/>
    </row>
    <row r="158" spans="1:12" ht="14.25" customHeight="1" thickBot="1">
      <c r="A158" s="428"/>
      <c r="B158" s="429"/>
      <c r="C158" s="429"/>
      <c r="D158" s="429"/>
      <c r="E158" s="429"/>
      <c r="F158" s="429"/>
      <c r="G158" s="429"/>
      <c r="H158" s="429"/>
      <c r="I158" s="429"/>
      <c r="J158" s="430"/>
    </row>
    <row r="159" spans="1:12" ht="5.0999999999999996" customHeight="1">
      <c r="A159" s="148"/>
      <c r="B159" s="148"/>
      <c r="C159" s="148"/>
      <c r="D159" s="148"/>
      <c r="E159" s="148"/>
      <c r="F159" s="148"/>
      <c r="G159" s="148"/>
      <c r="H159" s="148"/>
      <c r="I159" s="148"/>
      <c r="J159" s="148"/>
    </row>
    <row r="160" spans="1:12" ht="15.95" customHeight="1" thickBot="1">
      <c r="A160" s="371" t="s">
        <v>145</v>
      </c>
      <c r="B160" s="371"/>
    </row>
    <row r="161" spans="1:13" ht="3" customHeight="1">
      <c r="A161" s="198"/>
      <c r="B161" s="196"/>
      <c r="C161" s="197"/>
    </row>
    <row r="162" spans="1:13" ht="15.95" customHeight="1">
      <c r="A162" s="445" t="s">
        <v>148</v>
      </c>
      <c r="B162" s="445"/>
      <c r="C162" s="444" t="s">
        <v>184</v>
      </c>
      <c r="D162" s="444"/>
      <c r="E162" s="444"/>
      <c r="F162" s="444"/>
      <c r="G162" s="444"/>
      <c r="H162" s="444"/>
      <c r="I162" s="444"/>
      <c r="J162" s="444"/>
    </row>
    <row r="163" spans="1:13" s="201" customFormat="1" ht="15.95" customHeight="1">
      <c r="A163" s="377" t="s">
        <v>144</v>
      </c>
      <c r="B163" s="377"/>
      <c r="C163" s="377" t="s">
        <v>185</v>
      </c>
      <c r="D163" s="377"/>
      <c r="E163" s="377"/>
      <c r="F163" s="377"/>
      <c r="G163" s="377"/>
      <c r="H163" s="377"/>
      <c r="I163" s="377"/>
      <c r="J163" s="377"/>
    </row>
    <row r="164" spans="1:13" s="201" customFormat="1" ht="15.95" customHeight="1">
      <c r="A164" s="199"/>
      <c r="B164" s="199"/>
      <c r="C164" s="200"/>
      <c r="D164" s="200"/>
      <c r="E164" s="202"/>
      <c r="F164" s="202"/>
      <c r="G164" s="203"/>
      <c r="H164" s="203"/>
      <c r="I164" s="203"/>
      <c r="J164" s="203"/>
    </row>
    <row r="165" spans="1:13" ht="15.95" customHeight="1" thickBot="1">
      <c r="A165" s="158" t="s">
        <v>157</v>
      </c>
      <c r="B165" s="99"/>
      <c r="C165" s="99"/>
      <c r="D165" s="431">
        <v>255000000</v>
      </c>
      <c r="E165" s="431"/>
      <c r="F165" s="99"/>
      <c r="G165" s="433" t="s">
        <v>123</v>
      </c>
      <c r="H165" s="433"/>
      <c r="I165" s="433"/>
      <c r="J165" s="433"/>
    </row>
    <row r="166" spans="1:13" ht="15.95" customHeight="1">
      <c r="A166" s="158" t="s">
        <v>146</v>
      </c>
      <c r="B166" s="144"/>
      <c r="C166" s="144"/>
      <c r="D166" s="144">
        <v>75</v>
      </c>
      <c r="E166" s="144" t="s">
        <v>1</v>
      </c>
      <c r="F166" s="144"/>
      <c r="G166" s="434"/>
      <c r="H166" s="373"/>
      <c r="I166" s="373"/>
      <c r="J166" s="435"/>
    </row>
    <row r="167" spans="1:13" ht="15.95" customHeight="1" thickBot="1">
      <c r="A167" s="205" t="s">
        <v>143</v>
      </c>
      <c r="B167" s="144"/>
      <c r="C167" s="144"/>
      <c r="D167" s="432">
        <f>D165*D166/100</f>
        <v>191250000</v>
      </c>
      <c r="E167" s="432"/>
      <c r="F167" s="144"/>
      <c r="G167" s="443"/>
      <c r="H167" s="382"/>
      <c r="I167" s="382"/>
      <c r="J167" s="383"/>
    </row>
    <row r="168" spans="1:13" ht="15" customHeight="1">
      <c r="B168" s="143"/>
      <c r="C168" s="143"/>
      <c r="D168" s="143"/>
      <c r="G168" s="366"/>
      <c r="H168" s="366"/>
      <c r="I168" s="366"/>
      <c r="J168" s="366"/>
    </row>
    <row r="169" spans="1:13" ht="20.100000000000001" customHeight="1">
      <c r="A169" s="204"/>
      <c r="B169" s="204"/>
      <c r="C169" s="204"/>
      <c r="D169" s="204"/>
      <c r="E169" s="204"/>
      <c r="F169" s="204"/>
      <c r="G169" s="204"/>
      <c r="H169" s="204"/>
      <c r="I169" s="204"/>
      <c r="J169" s="204"/>
      <c r="K169" s="159"/>
      <c r="L169" s="159"/>
      <c r="M169" s="159"/>
    </row>
    <row r="170" spans="1:13" ht="15.95" customHeight="1">
      <c r="A170" s="204"/>
      <c r="B170" s="204"/>
      <c r="C170" s="204"/>
      <c r="D170" s="204"/>
      <c r="E170" s="204"/>
      <c r="F170" s="204"/>
      <c r="G170" s="204"/>
      <c r="H170" s="204"/>
      <c r="I170" s="204"/>
      <c r="J170" s="204"/>
      <c r="K170" s="160"/>
      <c r="L170" s="160"/>
      <c r="M170" s="160"/>
    </row>
    <row r="171" spans="1:13" ht="15.95" customHeight="1">
      <c r="A171" s="204"/>
      <c r="B171" s="204"/>
      <c r="C171" s="204"/>
      <c r="D171" s="204"/>
      <c r="E171" s="204"/>
      <c r="F171" s="204"/>
      <c r="G171" s="204"/>
      <c r="H171" s="204"/>
      <c r="I171" s="204"/>
      <c r="J171" s="204"/>
      <c r="K171" s="161"/>
      <c r="L171" s="161"/>
      <c r="M171" s="161"/>
    </row>
    <row r="172" spans="1:13" ht="15.95" customHeight="1">
      <c r="A172" s="204"/>
      <c r="B172" s="204"/>
      <c r="C172" s="204"/>
      <c r="D172" s="204"/>
      <c r="E172" s="204"/>
      <c r="F172" s="204"/>
      <c r="G172" s="204"/>
      <c r="H172" s="204"/>
      <c r="I172" s="204"/>
      <c r="J172" s="204"/>
      <c r="K172" s="161"/>
      <c r="L172" s="161"/>
      <c r="M172" s="161"/>
    </row>
    <row r="173" spans="1:13" ht="14.25" customHeight="1">
      <c r="A173" s="204"/>
      <c r="B173" s="204"/>
      <c r="C173" s="204"/>
      <c r="D173" s="204"/>
      <c r="E173" s="204"/>
      <c r="F173" s="204"/>
      <c r="G173" s="204"/>
      <c r="H173" s="204"/>
      <c r="I173" s="204"/>
      <c r="J173" s="204"/>
      <c r="K173" s="162"/>
      <c r="L173" s="162"/>
      <c r="M173" s="162"/>
    </row>
    <row r="174" spans="1:13" ht="14.25" customHeight="1">
      <c r="A174" s="182"/>
      <c r="B174" s="182"/>
      <c r="C174" s="182"/>
      <c r="D174" s="182"/>
      <c r="E174" s="182"/>
      <c r="F174" s="182"/>
      <c r="G174" s="182"/>
      <c r="H174" s="182"/>
      <c r="I174" s="182"/>
      <c r="J174" s="182"/>
      <c r="K174" s="162"/>
      <c r="L174" s="162"/>
      <c r="M174" s="162"/>
    </row>
    <row r="175" spans="1:13" ht="14.25" customHeight="1">
      <c r="A175" s="182"/>
      <c r="B175" s="182"/>
      <c r="C175" s="182"/>
      <c r="D175" s="182"/>
      <c r="E175" s="182"/>
      <c r="F175" s="182"/>
      <c r="G175" s="182"/>
      <c r="H175" s="182"/>
      <c r="I175" s="182"/>
      <c r="J175" s="182"/>
      <c r="K175" s="162"/>
      <c r="L175" s="162"/>
      <c r="M175" s="162"/>
    </row>
    <row r="176" spans="1:13" ht="14.25" customHeight="1">
      <c r="A176" s="182"/>
      <c r="B176" s="182"/>
      <c r="C176" s="182"/>
      <c r="D176" s="182"/>
      <c r="E176" s="182"/>
      <c r="F176" s="182"/>
      <c r="G176" s="182"/>
      <c r="H176" s="182"/>
      <c r="I176" s="182"/>
      <c r="J176" s="182"/>
      <c r="K176" s="162"/>
      <c r="L176" s="162"/>
      <c r="M176" s="162"/>
    </row>
    <row r="177" spans="1:13" ht="14.25" customHeight="1">
      <c r="A177" s="182"/>
      <c r="B177" s="182"/>
      <c r="C177" s="182"/>
      <c r="D177" s="182"/>
      <c r="E177" s="182"/>
      <c r="F177" s="182"/>
      <c r="G177" s="182"/>
      <c r="H177" s="182"/>
      <c r="I177" s="182"/>
      <c r="J177" s="182"/>
      <c r="K177" s="162"/>
      <c r="L177" s="162"/>
      <c r="M177" s="162"/>
    </row>
    <row r="178" spans="1:13" ht="14.25" customHeight="1"/>
    <row r="182" spans="1:13">
      <c r="L182" s="206"/>
    </row>
    <row r="183" spans="1:13">
      <c r="L183" s="141" t="s">
        <v>139</v>
      </c>
    </row>
    <row r="186" spans="1:13" ht="15" customHeight="1" thickBot="1">
      <c r="A186" s="181" t="s">
        <v>131</v>
      </c>
      <c r="B186" s="181"/>
      <c r="C186" s="181"/>
      <c r="D186" s="181"/>
      <c r="E186" s="417">
        <v>9895833</v>
      </c>
      <c r="F186" s="417"/>
    </row>
    <row r="187" spans="1:13" ht="15" customHeight="1"/>
    <row r="188" spans="1:13" ht="15" customHeight="1"/>
    <row r="189" spans="1:13" ht="14.85" customHeight="1">
      <c r="A189" s="145"/>
      <c r="B189" s="145"/>
      <c r="C189" s="145"/>
      <c r="D189" s="146"/>
      <c r="E189" s="146"/>
      <c r="F189" s="147"/>
      <c r="G189" s="144"/>
      <c r="H189" s="144"/>
    </row>
    <row r="190" spans="1:13" ht="14.85" customHeight="1">
      <c r="A190" s="145" t="s">
        <v>186</v>
      </c>
      <c r="B190" s="145"/>
      <c r="C190" s="145"/>
      <c r="D190" s="146"/>
      <c r="E190" s="146"/>
      <c r="F190" s="147"/>
      <c r="G190" s="145"/>
      <c r="H190" s="145" t="s">
        <v>153</v>
      </c>
      <c r="I190" s="209"/>
    </row>
    <row r="191" spans="1:13" ht="14.85" customHeight="1">
      <c r="A191" s="145" t="s">
        <v>147</v>
      </c>
      <c r="B191" s="145"/>
      <c r="C191" s="145"/>
      <c r="D191" s="146"/>
      <c r="E191" s="146"/>
      <c r="F191" s="147" t="s">
        <v>96</v>
      </c>
      <c r="G191" s="145"/>
      <c r="H191" s="145" t="s">
        <v>154</v>
      </c>
      <c r="I191" s="209"/>
    </row>
    <row r="192" spans="1:13" ht="14.85" customHeight="1"/>
    <row r="193" spans="1:13" ht="14.85" customHeight="1"/>
    <row r="194" spans="1:13" ht="14.85" customHeight="1"/>
    <row r="195" spans="1:13" ht="14.85" customHeight="1"/>
    <row r="196" spans="1:13" s="166" customFormat="1" ht="18" customHeight="1" thickBot="1">
      <c r="A196" s="167" t="s">
        <v>47</v>
      </c>
      <c r="B196" s="168"/>
      <c r="H196" s="167" t="s">
        <v>155</v>
      </c>
      <c r="I196" s="167"/>
    </row>
    <row r="197" spans="1:13" ht="14.85" customHeight="1"/>
    <row r="198" spans="1:13" ht="14.85" customHeight="1">
      <c r="A198" s="440" t="s">
        <v>30</v>
      </c>
      <c r="B198" s="441"/>
      <c r="C198" s="441"/>
      <c r="D198" s="441"/>
      <c r="E198" s="441"/>
      <c r="F198" s="441"/>
      <c r="G198" s="441"/>
      <c r="H198" s="441"/>
      <c r="I198" s="441"/>
      <c r="J198" s="442"/>
      <c r="K198" s="170"/>
      <c r="L198" s="170"/>
      <c r="M198" s="170"/>
    </row>
    <row r="199" spans="1:13" ht="14.85" customHeight="1">
      <c r="A199" s="191"/>
      <c r="B199" s="192"/>
      <c r="C199" s="192"/>
      <c r="D199" s="192"/>
      <c r="E199" s="192"/>
      <c r="F199" s="192"/>
      <c r="G199" s="192"/>
      <c r="H199" s="192"/>
      <c r="I199" s="192"/>
      <c r="J199" s="193"/>
      <c r="K199" s="170"/>
      <c r="L199" s="170"/>
      <c r="M199" s="170"/>
    </row>
    <row r="200" spans="1:13" ht="14.85" customHeight="1">
      <c r="A200" s="171"/>
      <c r="B200" s="170"/>
      <c r="C200" s="170"/>
      <c r="D200" s="170"/>
      <c r="E200" s="170"/>
      <c r="F200" s="170"/>
      <c r="G200" s="170"/>
      <c r="H200" s="170"/>
      <c r="I200" s="170"/>
      <c r="J200" s="172"/>
      <c r="K200" s="8"/>
      <c r="L200" s="8"/>
      <c r="M200" s="8"/>
    </row>
    <row r="201" spans="1:13" ht="14.85" customHeight="1">
      <c r="A201" s="171"/>
      <c r="B201" s="170"/>
      <c r="C201" s="170"/>
      <c r="D201" s="170"/>
      <c r="E201" s="170"/>
      <c r="F201" s="170"/>
      <c r="G201" s="170"/>
      <c r="H201" s="170"/>
      <c r="I201" s="170"/>
      <c r="J201" s="172"/>
      <c r="K201" s="8"/>
      <c r="L201" s="8"/>
      <c r="M201" s="8"/>
    </row>
    <row r="202" spans="1:13" ht="14.85" customHeight="1">
      <c r="A202" s="171"/>
      <c r="B202" s="170"/>
      <c r="C202" s="170"/>
      <c r="D202" s="170"/>
      <c r="E202" s="170"/>
      <c r="F202" s="170"/>
      <c r="G202" s="170"/>
      <c r="H202" s="170"/>
      <c r="I202" s="170"/>
      <c r="J202" s="172"/>
      <c r="K202" s="8"/>
      <c r="L202" s="8"/>
      <c r="M202" s="8"/>
    </row>
    <row r="203" spans="1:13" ht="14.85" customHeight="1">
      <c r="A203" s="171"/>
      <c r="B203" s="170"/>
      <c r="C203" s="170"/>
      <c r="D203" s="170"/>
      <c r="E203" s="170"/>
      <c r="F203" s="170"/>
      <c r="G203" s="170"/>
      <c r="H203" s="170"/>
      <c r="I203" s="170"/>
      <c r="J203" s="172"/>
      <c r="K203" s="8"/>
      <c r="L203" s="8"/>
      <c r="M203" s="8"/>
    </row>
    <row r="204" spans="1:13" ht="15" customHeight="1">
      <c r="A204" s="173"/>
      <c r="B204" s="174"/>
      <c r="C204" s="174"/>
      <c r="D204" s="174"/>
      <c r="E204" s="174"/>
      <c r="F204" s="174"/>
      <c r="G204" s="174"/>
      <c r="H204" s="174"/>
      <c r="I204" s="174"/>
      <c r="J204" s="175"/>
      <c r="K204" s="8"/>
      <c r="L204" s="8"/>
      <c r="M204" s="8"/>
    </row>
    <row r="206" spans="1:13">
      <c r="A206" s="144"/>
      <c r="B206" s="144"/>
      <c r="C206" s="144"/>
      <c r="D206" s="144"/>
      <c r="E206" s="144"/>
      <c r="F206" s="144"/>
      <c r="G206" s="144"/>
      <c r="H206" s="144"/>
      <c r="I206" s="144"/>
      <c r="J206" s="144"/>
    </row>
    <row r="207" spans="1:13">
      <c r="A207" s="144"/>
      <c r="B207" s="144"/>
      <c r="C207" s="144"/>
      <c r="D207" s="144"/>
      <c r="E207" s="144"/>
      <c r="F207" s="144"/>
      <c r="G207" s="144"/>
      <c r="H207" s="144"/>
      <c r="I207" s="144"/>
      <c r="J207" s="144"/>
    </row>
    <row r="208" spans="1:13" ht="15" customHeight="1">
      <c r="A208" s="416"/>
      <c r="B208" s="416"/>
      <c r="C208" s="416"/>
      <c r="D208" s="416"/>
      <c r="E208" s="416"/>
      <c r="F208" s="416"/>
      <c r="G208" s="416"/>
      <c r="H208" s="416"/>
      <c r="I208" s="416"/>
      <c r="J208" s="416"/>
    </row>
    <row r="209" spans="1:12">
      <c r="A209" s="144"/>
      <c r="B209" s="144"/>
      <c r="C209" s="144"/>
      <c r="D209" s="144"/>
      <c r="E209" s="144"/>
      <c r="F209" s="144"/>
      <c r="G209" s="144"/>
      <c r="H209" s="144"/>
      <c r="I209" s="144"/>
      <c r="J209" s="144"/>
    </row>
    <row r="210" spans="1:12">
      <c r="A210" s="144"/>
      <c r="B210" s="144"/>
      <c r="C210" s="144"/>
      <c r="D210" s="144"/>
      <c r="E210" s="144"/>
      <c r="F210" s="144"/>
      <c r="G210" s="144"/>
      <c r="H210" s="144"/>
      <c r="I210" s="144"/>
      <c r="J210" s="144"/>
      <c r="K210" s="144"/>
      <c r="L210" s="144"/>
    </row>
    <row r="211" spans="1:12">
      <c r="A211" s="144"/>
      <c r="B211" s="144"/>
      <c r="C211" s="144"/>
      <c r="D211" s="144"/>
      <c r="E211" s="144"/>
      <c r="F211" s="144"/>
      <c r="G211" s="144"/>
      <c r="H211" s="144"/>
      <c r="I211" s="144"/>
      <c r="J211" s="144"/>
      <c r="K211" s="144"/>
      <c r="L211" s="144"/>
    </row>
    <row r="212" spans="1:12">
      <c r="A212" s="144"/>
      <c r="B212" s="144"/>
      <c r="C212" s="144"/>
      <c r="D212" s="144"/>
      <c r="E212" s="144"/>
      <c r="F212" s="144"/>
      <c r="G212" s="144"/>
      <c r="H212" s="144"/>
      <c r="I212" s="144"/>
      <c r="J212" s="144"/>
      <c r="K212" s="144"/>
      <c r="L212" s="144"/>
    </row>
    <row r="213" spans="1:12">
      <c r="A213" s="144"/>
      <c r="B213" s="144"/>
      <c r="C213" s="144"/>
      <c r="D213" s="144"/>
      <c r="E213" s="144"/>
      <c r="F213" s="144"/>
      <c r="G213" s="144"/>
      <c r="H213" s="144"/>
      <c r="I213" s="144"/>
      <c r="J213" s="144"/>
      <c r="K213" s="144"/>
      <c r="L213" s="144"/>
    </row>
    <row r="214" spans="1:12">
      <c r="A214" s="144"/>
      <c r="B214" s="144"/>
      <c r="C214" s="144"/>
      <c r="D214" s="144"/>
      <c r="E214" s="144"/>
      <c r="F214" s="144"/>
      <c r="G214" s="144"/>
      <c r="H214" s="144"/>
      <c r="I214" s="144"/>
      <c r="J214" s="144"/>
      <c r="K214" s="144"/>
      <c r="L214" s="144"/>
    </row>
    <row r="215" spans="1:12">
      <c r="A215" s="144"/>
      <c r="B215" s="144"/>
      <c r="C215" s="144"/>
      <c r="D215" s="144"/>
      <c r="E215" s="144"/>
      <c r="F215" s="144"/>
      <c r="G215" s="144"/>
      <c r="H215" s="144"/>
      <c r="I215" s="144"/>
      <c r="J215" s="144"/>
      <c r="K215" s="144" t="s">
        <v>96</v>
      </c>
      <c r="L215" s="144"/>
    </row>
    <row r="216" spans="1:12">
      <c r="A216" s="144"/>
      <c r="B216" s="144"/>
      <c r="C216" s="144"/>
      <c r="D216" s="144"/>
      <c r="E216" s="144"/>
      <c r="F216" s="144"/>
      <c r="G216" s="144"/>
      <c r="H216" s="144"/>
      <c r="I216" s="144"/>
      <c r="J216" s="144"/>
      <c r="K216" s="144"/>
      <c r="L216" s="144"/>
    </row>
    <row r="217" spans="1:12">
      <c r="A217" s="144"/>
      <c r="B217" s="144"/>
      <c r="C217" s="144"/>
      <c r="D217" s="144"/>
      <c r="E217" s="144"/>
      <c r="F217" s="144"/>
      <c r="G217" s="144"/>
      <c r="H217" s="144"/>
      <c r="I217" s="144"/>
      <c r="J217" s="144"/>
      <c r="K217" s="144"/>
      <c r="L217" s="144"/>
    </row>
    <row r="218" spans="1:12">
      <c r="A218" s="144"/>
      <c r="B218" s="144"/>
      <c r="C218" s="144"/>
      <c r="D218" s="144"/>
      <c r="E218" s="144"/>
      <c r="F218" s="144"/>
      <c r="G218" s="144"/>
      <c r="H218" s="144"/>
      <c r="I218" s="144"/>
      <c r="J218" s="144"/>
      <c r="K218" s="144"/>
      <c r="L218" s="144"/>
    </row>
    <row r="219" spans="1:12">
      <c r="A219" s="144"/>
      <c r="B219" s="144"/>
      <c r="C219" s="144"/>
      <c r="D219" s="144"/>
      <c r="E219" s="144"/>
      <c r="F219" s="144"/>
      <c r="G219" s="144"/>
      <c r="H219" s="144"/>
      <c r="I219" s="144"/>
      <c r="J219" s="144"/>
      <c r="K219" s="144"/>
      <c r="L219" s="144"/>
    </row>
    <row r="220" spans="1:12">
      <c r="A220" s="144"/>
      <c r="B220" s="144"/>
      <c r="C220" s="144"/>
      <c r="D220" s="144"/>
      <c r="E220" s="144"/>
      <c r="F220" s="144"/>
      <c r="G220" s="144"/>
      <c r="H220" s="144"/>
      <c r="I220" s="144"/>
      <c r="J220" s="144"/>
      <c r="K220" s="144"/>
      <c r="L220" s="144"/>
    </row>
    <row r="221" spans="1:12">
      <c r="A221" s="144"/>
      <c r="B221" s="144"/>
      <c r="C221" s="144"/>
      <c r="D221" s="144"/>
      <c r="E221" s="144"/>
      <c r="F221" s="144"/>
      <c r="G221" s="144"/>
      <c r="H221" s="144"/>
      <c r="I221" s="144"/>
      <c r="J221" s="144"/>
      <c r="K221" s="144"/>
      <c r="L221" s="144"/>
    </row>
    <row r="222" spans="1:12">
      <c r="A222" s="144"/>
      <c r="B222" s="144"/>
      <c r="C222" s="144"/>
      <c r="D222" s="144"/>
      <c r="E222" s="144"/>
      <c r="F222" s="144"/>
      <c r="G222" s="144"/>
      <c r="H222" s="144"/>
      <c r="I222" s="144"/>
      <c r="J222" s="144"/>
      <c r="K222" s="144"/>
      <c r="L222" s="144"/>
    </row>
    <row r="223" spans="1:12">
      <c r="A223" s="144"/>
      <c r="B223" s="144"/>
      <c r="C223" s="144"/>
      <c r="D223" s="144"/>
      <c r="E223" s="144"/>
      <c r="F223" s="144"/>
      <c r="G223" s="144"/>
      <c r="H223" s="144"/>
      <c r="I223" s="144"/>
      <c r="J223" s="144"/>
      <c r="K223" s="144"/>
      <c r="L223" s="144"/>
    </row>
    <row r="224" spans="1:12">
      <c r="A224" s="144"/>
      <c r="B224" s="144"/>
      <c r="C224" s="144"/>
      <c r="D224" s="144"/>
      <c r="E224" s="144"/>
      <c r="F224" s="144"/>
      <c r="G224" s="144"/>
      <c r="H224" s="144"/>
      <c r="I224" s="144"/>
      <c r="J224" s="144"/>
      <c r="K224" s="144"/>
      <c r="L224" s="144"/>
    </row>
    <row r="225" spans="1:12">
      <c r="A225" s="144"/>
      <c r="B225" s="144"/>
      <c r="C225" s="144"/>
      <c r="D225" s="144"/>
      <c r="E225" s="144"/>
      <c r="F225" s="144"/>
      <c r="G225" s="144"/>
      <c r="H225" s="144"/>
      <c r="I225" s="144"/>
      <c r="J225" s="144"/>
      <c r="K225" s="144"/>
      <c r="L225" s="144"/>
    </row>
    <row r="226" spans="1:12">
      <c r="A226" s="144"/>
      <c r="B226" s="144"/>
      <c r="C226" s="144"/>
      <c r="D226" s="144"/>
      <c r="E226" s="144"/>
      <c r="F226" s="144"/>
      <c r="G226" s="144"/>
      <c r="H226" s="144"/>
      <c r="I226" s="144"/>
      <c r="J226" s="144"/>
      <c r="K226" s="144"/>
      <c r="L226" s="144"/>
    </row>
    <row r="227" spans="1:12">
      <c r="A227" s="144"/>
      <c r="B227" s="144"/>
      <c r="C227" s="144"/>
      <c r="D227" s="144"/>
      <c r="E227" s="144"/>
      <c r="F227" s="144"/>
      <c r="G227" s="144"/>
      <c r="H227" s="144"/>
      <c r="I227" s="144"/>
      <c r="J227" s="144"/>
      <c r="K227" s="144"/>
      <c r="L227" s="144"/>
    </row>
    <row r="228" spans="1:12">
      <c r="A228" s="144"/>
      <c r="B228" s="144"/>
      <c r="C228" s="144"/>
      <c r="D228" s="144"/>
      <c r="E228" s="144"/>
      <c r="F228" s="144"/>
      <c r="G228" s="144"/>
      <c r="H228" s="144"/>
      <c r="I228" s="144"/>
      <c r="J228" s="144"/>
      <c r="K228" s="144"/>
      <c r="L228" s="144"/>
    </row>
    <row r="229" spans="1:12">
      <c r="A229" s="144"/>
      <c r="B229" s="144"/>
      <c r="C229" s="144"/>
      <c r="D229" s="144"/>
      <c r="E229" s="144"/>
      <c r="F229" s="144"/>
      <c r="G229" s="144"/>
      <c r="H229" s="144"/>
      <c r="I229" s="144"/>
      <c r="J229" s="144"/>
      <c r="K229" s="144"/>
      <c r="L229" s="144"/>
    </row>
    <row r="230" spans="1:12">
      <c r="A230" s="144"/>
      <c r="B230" s="144"/>
      <c r="C230" s="144"/>
      <c r="D230" s="144"/>
      <c r="E230" s="144"/>
      <c r="F230" s="144"/>
      <c r="G230" s="144"/>
      <c r="H230" s="144"/>
      <c r="I230" s="144"/>
      <c r="J230" s="144"/>
      <c r="K230" s="144"/>
      <c r="L230" s="144"/>
    </row>
    <row r="231" spans="1:12">
      <c r="A231" s="144"/>
      <c r="B231" s="144"/>
      <c r="C231" s="144"/>
      <c r="D231" s="144"/>
      <c r="E231" s="144"/>
      <c r="F231" s="144"/>
      <c r="G231" s="144"/>
      <c r="H231" s="144"/>
      <c r="I231" s="144"/>
      <c r="J231" s="144"/>
      <c r="K231" s="144"/>
      <c r="L231" s="144"/>
    </row>
    <row r="232" spans="1:12">
      <c r="A232" s="144"/>
      <c r="B232" s="144"/>
      <c r="C232" s="144"/>
      <c r="D232" s="144"/>
      <c r="E232" s="144"/>
      <c r="F232" s="144"/>
      <c r="G232" s="144"/>
      <c r="H232" s="144"/>
      <c r="I232" s="144"/>
      <c r="J232" s="144"/>
      <c r="K232" s="144"/>
      <c r="L232" s="144"/>
    </row>
    <row r="233" spans="1:12">
      <c r="A233" s="144"/>
      <c r="B233" s="144"/>
      <c r="C233" s="144"/>
      <c r="D233" s="144"/>
      <c r="E233" s="144"/>
      <c r="F233" s="144"/>
      <c r="G233" s="144"/>
      <c r="H233" s="144"/>
      <c r="I233" s="144"/>
      <c r="J233" s="144"/>
      <c r="K233" s="144"/>
      <c r="L233" s="144"/>
    </row>
    <row r="234" spans="1:12">
      <c r="A234" s="144"/>
      <c r="B234" s="144"/>
      <c r="C234" s="144"/>
      <c r="D234" s="144"/>
      <c r="E234" s="144"/>
      <c r="F234" s="144"/>
      <c r="G234" s="144"/>
      <c r="H234" s="144"/>
      <c r="I234" s="144"/>
      <c r="J234" s="144"/>
      <c r="K234" s="144"/>
      <c r="L234" s="144"/>
    </row>
    <row r="235" spans="1:12">
      <c r="A235" s="144"/>
      <c r="B235" s="144"/>
      <c r="C235" s="144"/>
      <c r="D235" s="144"/>
      <c r="E235" s="144"/>
      <c r="F235" s="144"/>
      <c r="G235" s="144"/>
      <c r="H235" s="144"/>
      <c r="I235" s="144"/>
      <c r="J235" s="144"/>
      <c r="K235" s="144"/>
      <c r="L235" s="144"/>
    </row>
    <row r="236" spans="1:12">
      <c r="A236" s="144"/>
      <c r="B236" s="144"/>
      <c r="C236" s="144"/>
      <c r="D236" s="144"/>
      <c r="E236" s="144"/>
      <c r="F236" s="144"/>
      <c r="G236" s="144"/>
      <c r="H236" s="144"/>
      <c r="I236" s="144"/>
      <c r="J236" s="144"/>
      <c r="K236" s="144"/>
      <c r="L236" s="144"/>
    </row>
    <row r="237" spans="1:12">
      <c r="A237" s="144"/>
      <c r="B237" s="144"/>
      <c r="C237" s="144"/>
      <c r="D237" s="144"/>
      <c r="E237" s="144"/>
      <c r="F237" s="144"/>
      <c r="G237" s="144"/>
      <c r="H237" s="144"/>
      <c r="I237" s="144"/>
      <c r="J237" s="144"/>
      <c r="K237" s="144"/>
      <c r="L237" s="144"/>
    </row>
    <row r="238" spans="1:12">
      <c r="A238" s="144"/>
      <c r="B238" s="144"/>
      <c r="C238" s="144"/>
      <c r="D238" s="144"/>
      <c r="E238" s="144"/>
      <c r="F238" s="144"/>
      <c r="G238" s="144"/>
      <c r="H238" s="144"/>
      <c r="I238" s="144"/>
      <c r="J238" s="144"/>
      <c r="K238" s="144"/>
      <c r="L238" s="144"/>
    </row>
    <row r="239" spans="1:12">
      <c r="A239" s="144"/>
      <c r="B239" s="144"/>
      <c r="C239" s="144"/>
      <c r="D239" s="144"/>
      <c r="E239" s="144"/>
      <c r="F239" s="144"/>
      <c r="G239" s="144"/>
      <c r="H239" s="144"/>
      <c r="I239" s="144"/>
      <c r="J239" s="144"/>
      <c r="K239" s="144"/>
      <c r="L239" s="144"/>
    </row>
    <row r="240" spans="1:12">
      <c r="A240" s="144"/>
      <c r="B240" s="144"/>
      <c r="C240" s="144"/>
      <c r="D240" s="144"/>
      <c r="E240" s="144"/>
      <c r="F240" s="144"/>
      <c r="G240" s="144"/>
      <c r="H240" s="144"/>
      <c r="I240" s="144"/>
      <c r="J240" s="144"/>
      <c r="K240" s="144"/>
      <c r="L240" s="144"/>
    </row>
    <row r="241" spans="1:12">
      <c r="A241" s="144"/>
      <c r="B241" s="144"/>
      <c r="C241" s="144"/>
      <c r="D241" s="144"/>
      <c r="E241" s="144"/>
      <c r="F241" s="144"/>
      <c r="G241" s="144"/>
      <c r="H241" s="144"/>
      <c r="I241" s="144"/>
      <c r="J241" s="144"/>
      <c r="K241" s="144"/>
      <c r="L241" s="144"/>
    </row>
    <row r="242" spans="1:12">
      <c r="A242" s="144"/>
      <c r="B242" s="144"/>
      <c r="C242" s="144"/>
      <c r="D242" s="144"/>
      <c r="E242" s="144"/>
      <c r="F242" s="144"/>
      <c r="G242" s="144"/>
      <c r="H242" s="144"/>
      <c r="I242" s="144"/>
      <c r="J242" s="144"/>
      <c r="K242" s="144"/>
      <c r="L242" s="144"/>
    </row>
    <row r="243" spans="1:12">
      <c r="A243" s="144"/>
      <c r="B243" s="144"/>
      <c r="C243" s="144"/>
      <c r="D243" s="144"/>
      <c r="E243" s="144"/>
      <c r="F243" s="144"/>
      <c r="G243" s="144"/>
      <c r="H243" s="144"/>
      <c r="I243" s="144"/>
      <c r="J243" s="144"/>
      <c r="K243" s="144"/>
      <c r="L243" s="144"/>
    </row>
    <row r="244" spans="1:12">
      <c r="A244" s="144"/>
      <c r="B244" s="144"/>
      <c r="C244" s="144"/>
      <c r="D244" s="144"/>
      <c r="E244" s="144"/>
      <c r="F244" s="144"/>
      <c r="G244" s="144"/>
      <c r="H244" s="144"/>
      <c r="I244" s="144"/>
      <c r="J244" s="144"/>
      <c r="K244" s="144"/>
      <c r="L244" s="144"/>
    </row>
    <row r="245" spans="1:12">
      <c r="A245" s="144"/>
      <c r="B245" s="144"/>
      <c r="C245" s="144"/>
      <c r="D245" s="144"/>
      <c r="E245" s="144"/>
      <c r="F245" s="144"/>
      <c r="G245" s="144"/>
      <c r="H245" s="144"/>
      <c r="I245" s="144"/>
      <c r="J245" s="144"/>
      <c r="K245" s="144"/>
      <c r="L245" s="144"/>
    </row>
    <row r="246" spans="1:12">
      <c r="A246" s="144"/>
      <c r="B246" s="144"/>
      <c r="C246" s="144"/>
      <c r="D246" s="144"/>
      <c r="E246" s="144"/>
      <c r="F246" s="144"/>
      <c r="G246" s="144"/>
      <c r="H246" s="144"/>
      <c r="I246" s="144"/>
      <c r="J246" s="144"/>
      <c r="K246" s="144"/>
      <c r="L246" s="144"/>
    </row>
    <row r="247" spans="1:12">
      <c r="A247" s="144"/>
      <c r="B247" s="144"/>
      <c r="C247" s="144"/>
      <c r="D247" s="144"/>
      <c r="E247" s="144"/>
      <c r="F247" s="144"/>
      <c r="G247" s="144"/>
      <c r="H247" s="144"/>
      <c r="I247" s="144"/>
      <c r="J247" s="144"/>
      <c r="K247" s="144"/>
      <c r="L247" s="144"/>
    </row>
    <row r="248" spans="1:12">
      <c r="A248" s="144"/>
      <c r="B248" s="144"/>
      <c r="C248" s="144"/>
      <c r="D248" s="144"/>
      <c r="E248" s="144"/>
      <c r="F248" s="144"/>
      <c r="G248" s="144"/>
      <c r="H248" s="144"/>
      <c r="I248" s="144"/>
      <c r="J248" s="144"/>
      <c r="K248" s="144"/>
      <c r="L248" s="144"/>
    </row>
    <row r="249" spans="1:12">
      <c r="A249" s="144"/>
      <c r="B249" s="144"/>
      <c r="C249" s="144"/>
      <c r="D249" s="144"/>
      <c r="E249" s="144"/>
      <c r="F249" s="144"/>
      <c r="G249" s="144"/>
      <c r="H249" s="144"/>
      <c r="I249" s="144"/>
      <c r="J249" s="144"/>
      <c r="K249" s="144"/>
      <c r="L249" s="144"/>
    </row>
    <row r="250" spans="1:12">
      <c r="A250" s="144"/>
      <c r="B250" s="144"/>
      <c r="C250" s="144"/>
      <c r="D250" s="144"/>
      <c r="E250" s="144"/>
      <c r="F250" s="144"/>
      <c r="G250" s="144"/>
      <c r="H250" s="144"/>
      <c r="I250" s="144"/>
      <c r="J250" s="144"/>
      <c r="K250" s="144"/>
      <c r="L250" s="144"/>
    </row>
    <row r="251" spans="1:12">
      <c r="A251" s="144"/>
      <c r="B251" s="144"/>
      <c r="C251" s="144"/>
      <c r="D251" s="144"/>
      <c r="E251" s="144"/>
      <c r="F251" s="144"/>
      <c r="G251" s="144"/>
      <c r="H251" s="144"/>
      <c r="I251" s="144"/>
      <c r="J251" s="144"/>
      <c r="K251" s="144"/>
      <c r="L251" s="144"/>
    </row>
    <row r="252" spans="1:12">
      <c r="A252" s="144"/>
      <c r="B252" s="144"/>
      <c r="C252" s="144"/>
      <c r="D252" s="144"/>
      <c r="E252" s="144"/>
      <c r="F252" s="144"/>
      <c r="G252" s="144"/>
      <c r="H252" s="144"/>
      <c r="I252" s="144"/>
      <c r="J252" s="144"/>
      <c r="K252" s="144"/>
      <c r="L252" s="144"/>
    </row>
    <row r="253" spans="1:12">
      <c r="A253" s="144"/>
      <c r="B253" s="144"/>
      <c r="C253" s="144"/>
      <c r="D253" s="144"/>
      <c r="E253" s="144"/>
      <c r="F253" s="144"/>
      <c r="G253" s="144"/>
      <c r="H253" s="144"/>
      <c r="I253" s="144"/>
      <c r="J253" s="144"/>
      <c r="K253" s="144"/>
      <c r="L253" s="144"/>
    </row>
    <row r="254" spans="1:12">
      <c r="A254" s="144"/>
      <c r="B254" s="144"/>
      <c r="C254" s="144"/>
      <c r="D254" s="144"/>
      <c r="E254" s="144"/>
      <c r="F254" s="144"/>
      <c r="G254" s="144"/>
      <c r="H254" s="144"/>
      <c r="I254" s="144"/>
      <c r="J254" s="144"/>
      <c r="K254" s="144"/>
      <c r="L254" s="144"/>
    </row>
    <row r="255" spans="1:12">
      <c r="A255" s="144"/>
      <c r="B255" s="144"/>
      <c r="C255" s="144"/>
      <c r="D255" s="144"/>
      <c r="E255" s="144"/>
      <c r="F255" s="144"/>
      <c r="G255" s="144"/>
      <c r="H255" s="144"/>
      <c r="I255" s="144"/>
      <c r="J255" s="144"/>
      <c r="K255" s="144"/>
      <c r="L255" s="144"/>
    </row>
    <row r="256" spans="1:12">
      <c r="A256" s="144"/>
      <c r="B256" s="144"/>
      <c r="C256" s="144"/>
      <c r="D256" s="144"/>
      <c r="E256" s="144"/>
      <c r="F256" s="144"/>
      <c r="G256" s="144"/>
      <c r="H256" s="144"/>
      <c r="I256" s="144"/>
      <c r="J256" s="144"/>
      <c r="K256" s="144"/>
      <c r="L256" s="144"/>
    </row>
    <row r="257" spans="1:12">
      <c r="A257" s="144"/>
      <c r="B257" s="144"/>
      <c r="C257" s="144"/>
      <c r="D257" s="144"/>
      <c r="E257" s="144"/>
      <c r="F257" s="144"/>
      <c r="G257" s="144"/>
      <c r="H257" s="144"/>
      <c r="I257" s="144"/>
      <c r="J257" s="144"/>
      <c r="K257" s="144"/>
      <c r="L257" s="144"/>
    </row>
    <row r="258" spans="1:12">
      <c r="A258" s="144"/>
      <c r="B258" s="144"/>
      <c r="C258" s="144"/>
      <c r="D258" s="144"/>
      <c r="E258" s="144"/>
      <c r="F258" s="144"/>
      <c r="G258" s="144"/>
      <c r="H258" s="144"/>
      <c r="I258" s="144"/>
      <c r="J258" s="144"/>
      <c r="K258" s="144"/>
      <c r="L258" s="144"/>
    </row>
    <row r="259" spans="1:12">
      <c r="A259" s="144"/>
      <c r="B259" s="144"/>
      <c r="C259" s="144"/>
      <c r="D259" s="144"/>
      <c r="E259" s="144"/>
      <c r="F259" s="144"/>
      <c r="G259" s="144"/>
      <c r="H259" s="144"/>
      <c r="I259" s="144"/>
      <c r="J259" s="144"/>
      <c r="K259" s="144"/>
      <c r="L259" s="144"/>
    </row>
    <row r="260" spans="1:12">
      <c r="A260" s="144"/>
      <c r="B260" s="144"/>
      <c r="C260" s="144"/>
      <c r="D260" s="144"/>
      <c r="E260" s="144"/>
      <c r="F260" s="144"/>
      <c r="G260" s="144"/>
      <c r="H260" s="144"/>
      <c r="I260" s="144"/>
      <c r="J260" s="144"/>
      <c r="K260" s="144"/>
      <c r="L260" s="144"/>
    </row>
    <row r="261" spans="1:12">
      <c r="A261" s="144"/>
      <c r="B261" s="144"/>
      <c r="C261" s="144"/>
      <c r="D261" s="144"/>
      <c r="E261" s="144"/>
      <c r="F261" s="144"/>
      <c r="G261" s="144"/>
      <c r="H261" s="144"/>
      <c r="I261" s="144"/>
      <c r="J261" s="144"/>
      <c r="K261" s="144"/>
      <c r="L261" s="144"/>
    </row>
    <row r="262" spans="1:12">
      <c r="A262" s="144"/>
      <c r="B262" s="144"/>
      <c r="C262" s="144"/>
      <c r="D262" s="144"/>
      <c r="E262" s="144"/>
      <c r="F262" s="144"/>
      <c r="G262" s="144"/>
      <c r="H262" s="144"/>
      <c r="I262" s="144"/>
      <c r="J262" s="144"/>
      <c r="K262" s="144"/>
      <c r="L262" s="144"/>
    </row>
    <row r="263" spans="1:12">
      <c r="A263" s="144"/>
      <c r="B263" s="144"/>
      <c r="C263" s="144"/>
      <c r="D263" s="144"/>
      <c r="E263" s="144"/>
      <c r="F263" s="144"/>
      <c r="G263" s="144"/>
      <c r="H263" s="144"/>
      <c r="I263" s="144"/>
      <c r="J263" s="144"/>
      <c r="K263" s="144"/>
      <c r="L263" s="144"/>
    </row>
    <row r="264" spans="1:12">
      <c r="A264" s="144"/>
      <c r="B264" s="144"/>
      <c r="C264" s="144"/>
      <c r="D264" s="144"/>
      <c r="E264" s="144"/>
      <c r="F264" s="144"/>
      <c r="G264" s="144"/>
      <c r="H264" s="144"/>
      <c r="I264" s="144"/>
      <c r="J264" s="144"/>
      <c r="K264" s="144"/>
      <c r="L264" s="144"/>
    </row>
    <row r="265" spans="1:12">
      <c r="A265" s="144"/>
      <c r="B265" s="144"/>
      <c r="C265" s="144"/>
      <c r="D265" s="144"/>
      <c r="E265" s="144"/>
      <c r="F265" s="144"/>
      <c r="G265" s="144"/>
      <c r="H265" s="144"/>
      <c r="I265" s="144"/>
      <c r="J265" s="144"/>
      <c r="K265" s="144"/>
      <c r="L265" s="144"/>
    </row>
    <row r="266" spans="1:12">
      <c r="A266" s="144"/>
      <c r="B266" s="144"/>
      <c r="C266" s="144"/>
      <c r="D266" s="144"/>
      <c r="E266" s="144"/>
      <c r="F266" s="144"/>
      <c r="G266" s="144"/>
      <c r="H266" s="144"/>
      <c r="I266" s="144"/>
      <c r="J266" s="144"/>
      <c r="K266" s="144"/>
      <c r="L266" s="144"/>
    </row>
    <row r="267" spans="1:12">
      <c r="A267" s="144"/>
      <c r="B267" s="144"/>
      <c r="C267" s="144"/>
      <c r="D267" s="144"/>
      <c r="E267" s="144"/>
      <c r="F267" s="144"/>
      <c r="G267" s="144"/>
      <c r="H267" s="144"/>
      <c r="I267" s="144"/>
      <c r="J267" s="144"/>
      <c r="K267" s="144"/>
      <c r="L267" s="144"/>
    </row>
    <row r="268" spans="1:12">
      <c r="A268" s="144"/>
      <c r="B268" s="144"/>
      <c r="C268" s="144"/>
      <c r="D268" s="144"/>
      <c r="E268" s="144"/>
      <c r="F268" s="144"/>
      <c r="G268" s="144"/>
      <c r="H268" s="144"/>
      <c r="I268" s="144"/>
      <c r="J268" s="144"/>
      <c r="K268" s="144"/>
      <c r="L268" s="144"/>
    </row>
    <row r="269" spans="1:12">
      <c r="A269" s="144"/>
      <c r="B269" s="144"/>
      <c r="C269" s="144"/>
      <c r="D269" s="144"/>
      <c r="E269" s="144"/>
      <c r="F269" s="144"/>
      <c r="G269" s="144"/>
      <c r="H269" s="144"/>
      <c r="I269" s="144"/>
      <c r="J269" s="144"/>
      <c r="K269" s="144"/>
      <c r="L269" s="144"/>
    </row>
    <row r="270" spans="1:12">
      <c r="A270" s="144"/>
      <c r="B270" s="144"/>
      <c r="C270" s="144"/>
      <c r="D270" s="144"/>
      <c r="E270" s="144"/>
      <c r="F270" s="144"/>
      <c r="G270" s="144"/>
      <c r="H270" s="144"/>
      <c r="I270" s="144"/>
      <c r="J270" s="144"/>
      <c r="K270" s="144"/>
      <c r="L270" s="144"/>
    </row>
    <row r="271" spans="1:12">
      <c r="A271" s="144"/>
      <c r="B271" s="144"/>
      <c r="C271" s="144"/>
      <c r="D271" s="144"/>
      <c r="E271" s="144"/>
      <c r="F271" s="144"/>
      <c r="G271" s="144"/>
      <c r="H271" s="144"/>
      <c r="I271" s="144"/>
      <c r="J271" s="144"/>
      <c r="K271" s="144"/>
      <c r="L271" s="144"/>
    </row>
    <row r="272" spans="1:12">
      <c r="A272" s="144"/>
      <c r="B272" s="144"/>
      <c r="C272" s="144"/>
      <c r="D272" s="144"/>
      <c r="E272" s="144"/>
      <c r="F272" s="144"/>
      <c r="G272" s="144"/>
      <c r="H272" s="144"/>
      <c r="I272" s="144"/>
      <c r="J272" s="144"/>
      <c r="K272" s="144"/>
      <c r="L272" s="144"/>
    </row>
    <row r="273" spans="1:12">
      <c r="A273" s="144"/>
      <c r="B273" s="144"/>
      <c r="C273" s="144"/>
      <c r="D273" s="144"/>
      <c r="E273" s="144"/>
      <c r="F273" s="144"/>
      <c r="G273" s="144"/>
      <c r="H273" s="144"/>
      <c r="I273" s="144"/>
      <c r="J273" s="144"/>
      <c r="K273" s="144"/>
      <c r="L273" s="144"/>
    </row>
    <row r="274" spans="1:12">
      <c r="A274" s="144"/>
      <c r="B274" s="144"/>
      <c r="C274" s="144"/>
      <c r="D274" s="144"/>
      <c r="E274" s="144"/>
      <c r="F274" s="144"/>
      <c r="G274" s="144"/>
      <c r="H274" s="144"/>
      <c r="I274" s="144"/>
      <c r="J274" s="144"/>
      <c r="K274" s="144"/>
      <c r="L274" s="144"/>
    </row>
    <row r="275" spans="1:12">
      <c r="A275" s="144"/>
      <c r="B275" s="144"/>
      <c r="C275" s="144"/>
      <c r="D275" s="144"/>
      <c r="E275" s="144"/>
      <c r="F275" s="144"/>
      <c r="G275" s="144"/>
      <c r="H275" s="144"/>
      <c r="I275" s="144"/>
      <c r="J275" s="144"/>
      <c r="K275" s="144"/>
      <c r="L275" s="144"/>
    </row>
    <row r="276" spans="1:12">
      <c r="A276" s="144"/>
      <c r="B276" s="144"/>
      <c r="C276" s="144"/>
      <c r="D276" s="144"/>
      <c r="E276" s="144"/>
      <c r="F276" s="144"/>
      <c r="G276" s="144"/>
      <c r="H276" s="144"/>
      <c r="I276" s="144"/>
      <c r="J276" s="144"/>
      <c r="K276" s="144"/>
      <c r="L276" s="144"/>
    </row>
    <row r="277" spans="1:12">
      <c r="A277" s="144"/>
      <c r="B277" s="144"/>
      <c r="C277" s="144"/>
      <c r="D277" s="144"/>
      <c r="E277" s="144"/>
      <c r="F277" s="144"/>
      <c r="G277" s="144"/>
      <c r="H277" s="144"/>
      <c r="I277" s="144"/>
      <c r="J277" s="144"/>
      <c r="K277" s="144"/>
      <c r="L277" s="144"/>
    </row>
    <row r="278" spans="1:12">
      <c r="A278" s="144"/>
      <c r="B278" s="144"/>
      <c r="C278" s="144"/>
      <c r="D278" s="144"/>
      <c r="E278" s="144"/>
      <c r="F278" s="144"/>
      <c r="G278" s="144"/>
      <c r="H278" s="144"/>
      <c r="I278" s="144"/>
      <c r="J278" s="144"/>
      <c r="K278" s="144"/>
      <c r="L278" s="144"/>
    </row>
    <row r="279" spans="1:12">
      <c r="A279" s="144"/>
      <c r="B279" s="144"/>
      <c r="C279" s="144"/>
      <c r="D279" s="144"/>
      <c r="E279" s="144"/>
      <c r="F279" s="144"/>
      <c r="G279" s="144"/>
      <c r="H279" s="144"/>
      <c r="I279" s="144"/>
      <c r="J279" s="144"/>
      <c r="K279" s="144"/>
      <c r="L279" s="144"/>
    </row>
    <row r="280" spans="1:12">
      <c r="A280" s="144"/>
      <c r="B280" s="144"/>
      <c r="C280" s="144"/>
      <c r="D280" s="144"/>
      <c r="E280" s="144"/>
      <c r="F280" s="144"/>
      <c r="G280" s="144"/>
      <c r="H280" s="144"/>
      <c r="I280" s="144"/>
      <c r="J280" s="144"/>
      <c r="K280" s="144"/>
      <c r="L280" s="144"/>
    </row>
    <row r="281" spans="1:12">
      <c r="A281" s="144"/>
      <c r="B281" s="144"/>
      <c r="C281" s="144"/>
      <c r="D281" s="144"/>
      <c r="E281" s="144"/>
      <c r="F281" s="144"/>
      <c r="G281" s="144"/>
      <c r="H281" s="144"/>
      <c r="I281" s="144"/>
      <c r="J281" s="144"/>
      <c r="K281" s="144"/>
      <c r="L281" s="144"/>
    </row>
    <row r="282" spans="1:12">
      <c r="A282" s="144"/>
      <c r="B282" s="144"/>
      <c r="C282" s="144"/>
      <c r="D282" s="144"/>
      <c r="E282" s="144"/>
      <c r="F282" s="144"/>
      <c r="G282" s="144"/>
      <c r="H282" s="144"/>
      <c r="I282" s="144"/>
      <c r="J282" s="144"/>
      <c r="K282" s="144"/>
      <c r="L282" s="144"/>
    </row>
    <row r="283" spans="1:12">
      <c r="A283" s="144"/>
      <c r="B283" s="144"/>
      <c r="C283" s="144"/>
      <c r="D283" s="144"/>
      <c r="E283" s="144"/>
      <c r="F283" s="144"/>
      <c r="G283" s="144"/>
      <c r="H283" s="144"/>
      <c r="I283" s="144"/>
      <c r="J283" s="144"/>
      <c r="K283" s="144"/>
      <c r="L283" s="144"/>
    </row>
    <row r="284" spans="1:12">
      <c r="A284" s="144"/>
      <c r="B284" s="144"/>
      <c r="C284" s="144"/>
      <c r="D284" s="144"/>
      <c r="E284" s="144"/>
      <c r="F284" s="144"/>
      <c r="G284" s="144"/>
      <c r="H284" s="144"/>
      <c r="I284" s="144"/>
      <c r="J284" s="144"/>
      <c r="K284" s="144"/>
      <c r="L284" s="144"/>
    </row>
    <row r="285" spans="1:12">
      <c r="A285" s="144"/>
      <c r="B285" s="144"/>
      <c r="C285" s="144"/>
      <c r="D285" s="144"/>
      <c r="E285" s="144"/>
      <c r="F285" s="144"/>
      <c r="G285" s="144"/>
      <c r="H285" s="144"/>
      <c r="I285" s="144"/>
      <c r="J285" s="144"/>
      <c r="K285" s="144"/>
      <c r="L285" s="144"/>
    </row>
    <row r="286" spans="1:12">
      <c r="A286" s="144"/>
      <c r="B286" s="144"/>
      <c r="C286" s="144"/>
      <c r="D286" s="144"/>
      <c r="E286" s="144"/>
      <c r="F286" s="144"/>
      <c r="G286" s="144"/>
      <c r="H286" s="144"/>
      <c r="I286" s="144"/>
      <c r="J286" s="144"/>
      <c r="K286" s="144"/>
      <c r="L286" s="144"/>
    </row>
    <row r="287" spans="1:12">
      <c r="A287" s="144"/>
      <c r="B287" s="144"/>
      <c r="C287" s="144"/>
      <c r="D287" s="144"/>
      <c r="E287" s="144"/>
      <c r="F287" s="144"/>
      <c r="G287" s="144"/>
      <c r="H287" s="144"/>
      <c r="I287" s="144"/>
      <c r="J287" s="144"/>
      <c r="K287" s="144"/>
      <c r="L287" s="144"/>
    </row>
    <row r="288" spans="1:12">
      <c r="A288" s="144"/>
      <c r="B288" s="144"/>
      <c r="C288" s="144"/>
      <c r="D288" s="144"/>
      <c r="E288" s="144"/>
      <c r="F288" s="144"/>
      <c r="G288" s="144"/>
      <c r="H288" s="144"/>
      <c r="I288" s="144"/>
      <c r="J288" s="144"/>
      <c r="K288" s="144"/>
      <c r="L288" s="144"/>
    </row>
    <row r="289" spans="1:12">
      <c r="A289" s="144"/>
      <c r="B289" s="144"/>
      <c r="C289" s="144"/>
      <c r="D289" s="144"/>
      <c r="E289" s="144"/>
      <c r="F289" s="144"/>
      <c r="G289" s="144"/>
      <c r="H289" s="144"/>
      <c r="I289" s="144"/>
      <c r="J289" s="144"/>
      <c r="K289" s="144"/>
      <c r="L289" s="144"/>
    </row>
    <row r="290" spans="1:12">
      <c r="A290" s="144"/>
      <c r="B290" s="144"/>
      <c r="C290" s="144"/>
      <c r="D290" s="144"/>
      <c r="E290" s="144"/>
      <c r="F290" s="144"/>
      <c r="G290" s="144"/>
      <c r="H290" s="144"/>
      <c r="I290" s="144"/>
      <c r="J290" s="144"/>
      <c r="K290" s="144"/>
      <c r="L290" s="144"/>
    </row>
    <row r="291" spans="1:12">
      <c r="A291" s="144"/>
      <c r="B291" s="144"/>
      <c r="C291" s="144"/>
      <c r="D291" s="144"/>
      <c r="E291" s="144"/>
      <c r="F291" s="144"/>
      <c r="G291" s="144"/>
      <c r="H291" s="144"/>
      <c r="I291" s="144"/>
      <c r="J291" s="144"/>
      <c r="K291" s="144"/>
      <c r="L291" s="144"/>
    </row>
    <row r="292" spans="1:12">
      <c r="A292" s="144"/>
      <c r="B292" s="144"/>
      <c r="C292" s="144"/>
      <c r="D292" s="144"/>
      <c r="E292" s="144"/>
      <c r="F292" s="144"/>
      <c r="G292" s="144"/>
      <c r="H292" s="144"/>
      <c r="I292" s="144"/>
      <c r="J292" s="144"/>
      <c r="K292" s="144"/>
      <c r="L292" s="144"/>
    </row>
    <row r="293" spans="1:12">
      <c r="A293" s="144"/>
      <c r="B293" s="144"/>
      <c r="C293" s="144"/>
      <c r="D293" s="144"/>
      <c r="E293" s="144"/>
      <c r="F293" s="144"/>
      <c r="G293" s="144"/>
      <c r="H293" s="144"/>
      <c r="I293" s="144"/>
      <c r="J293" s="144"/>
      <c r="K293" s="144"/>
      <c r="L293" s="144"/>
    </row>
    <row r="294" spans="1:12">
      <c r="A294" s="144"/>
      <c r="B294" s="144"/>
      <c r="C294" s="144"/>
      <c r="D294" s="144"/>
      <c r="E294" s="144"/>
      <c r="F294" s="144"/>
      <c r="G294" s="144"/>
      <c r="H294" s="144"/>
      <c r="I294" s="144"/>
      <c r="J294" s="144"/>
      <c r="K294" s="144"/>
      <c r="L294" s="144"/>
    </row>
    <row r="295" spans="1:12">
      <c r="A295" s="144"/>
      <c r="B295" s="144"/>
      <c r="C295" s="144"/>
      <c r="D295" s="144"/>
      <c r="E295" s="144"/>
      <c r="F295" s="144"/>
      <c r="G295" s="144"/>
      <c r="H295" s="144"/>
      <c r="I295" s="144"/>
      <c r="J295" s="144"/>
      <c r="K295" s="144"/>
      <c r="L295" s="144"/>
    </row>
    <row r="296" spans="1:12">
      <c r="A296" s="144"/>
      <c r="B296" s="144"/>
      <c r="C296" s="144"/>
      <c r="D296" s="144"/>
      <c r="E296" s="144"/>
      <c r="F296" s="144"/>
      <c r="G296" s="144"/>
      <c r="H296" s="144"/>
      <c r="I296" s="144"/>
      <c r="J296" s="144"/>
      <c r="K296" s="144"/>
      <c r="L296" s="144"/>
    </row>
    <row r="297" spans="1:12">
      <c r="A297" s="144"/>
      <c r="B297" s="144"/>
      <c r="C297" s="144"/>
      <c r="D297" s="144"/>
      <c r="E297" s="144"/>
      <c r="F297" s="144"/>
      <c r="G297" s="144"/>
      <c r="H297" s="144"/>
      <c r="I297" s="144"/>
      <c r="J297" s="144"/>
      <c r="K297" s="144"/>
      <c r="L297" s="144"/>
    </row>
    <row r="298" spans="1:12">
      <c r="A298" s="144"/>
      <c r="B298" s="144"/>
      <c r="C298" s="144"/>
      <c r="D298" s="144"/>
      <c r="E298" s="144"/>
      <c r="F298" s="144"/>
      <c r="G298" s="144"/>
      <c r="H298" s="144"/>
      <c r="I298" s="144"/>
      <c r="J298" s="144"/>
      <c r="K298" s="144"/>
      <c r="L298" s="144"/>
    </row>
    <row r="299" spans="1:12">
      <c r="A299" s="144"/>
      <c r="B299" s="144"/>
      <c r="C299" s="144"/>
      <c r="D299" s="144"/>
      <c r="E299" s="144"/>
      <c r="F299" s="144"/>
      <c r="G299" s="144"/>
      <c r="H299" s="144"/>
      <c r="I299" s="144"/>
      <c r="J299" s="144"/>
      <c r="K299" s="144"/>
      <c r="L299" s="144"/>
    </row>
    <row r="300" spans="1:12">
      <c r="A300" s="144"/>
      <c r="B300" s="144"/>
      <c r="C300" s="144"/>
      <c r="D300" s="144"/>
      <c r="E300" s="144"/>
      <c r="F300" s="144"/>
      <c r="G300" s="144"/>
      <c r="H300" s="144"/>
      <c r="I300" s="144"/>
      <c r="J300" s="144"/>
      <c r="K300" s="144"/>
      <c r="L300" s="144"/>
    </row>
    <row r="301" spans="1:12">
      <c r="A301" s="144"/>
      <c r="B301" s="144"/>
      <c r="C301" s="144"/>
      <c r="D301" s="144"/>
      <c r="E301" s="144"/>
      <c r="F301" s="144"/>
      <c r="G301" s="144"/>
      <c r="H301" s="144"/>
      <c r="I301" s="144"/>
      <c r="J301" s="144"/>
      <c r="K301" s="144"/>
      <c r="L301" s="144"/>
    </row>
    <row r="302" spans="1:12">
      <c r="A302" s="144"/>
      <c r="B302" s="144"/>
      <c r="C302" s="144"/>
      <c r="D302" s="144"/>
      <c r="E302" s="144"/>
      <c r="F302" s="144"/>
      <c r="G302" s="144"/>
      <c r="H302" s="144"/>
      <c r="I302" s="144"/>
      <c r="J302" s="144"/>
      <c r="K302" s="144"/>
      <c r="L302" s="144"/>
    </row>
    <row r="303" spans="1:12">
      <c r="A303" s="144"/>
      <c r="B303" s="144"/>
      <c r="C303" s="144"/>
      <c r="D303" s="144"/>
      <c r="E303" s="144"/>
      <c r="F303" s="144"/>
      <c r="G303" s="144"/>
      <c r="H303" s="144"/>
      <c r="I303" s="144"/>
      <c r="J303" s="144"/>
      <c r="K303" s="144"/>
      <c r="L303" s="144"/>
    </row>
    <row r="304" spans="1:12">
      <c r="A304" s="144"/>
      <c r="B304" s="144"/>
      <c r="C304" s="144"/>
      <c r="D304" s="144"/>
      <c r="E304" s="144"/>
      <c r="F304" s="144"/>
      <c r="G304" s="144"/>
      <c r="H304" s="144"/>
      <c r="I304" s="144"/>
      <c r="J304" s="144"/>
      <c r="K304" s="144"/>
      <c r="L304" s="144"/>
    </row>
    <row r="305" spans="1:12">
      <c r="A305" s="144"/>
      <c r="B305" s="144"/>
      <c r="C305" s="144"/>
      <c r="D305" s="144"/>
      <c r="E305" s="144"/>
      <c r="F305" s="144"/>
      <c r="G305" s="144"/>
      <c r="H305" s="144"/>
      <c r="I305" s="144"/>
      <c r="J305" s="144"/>
      <c r="K305" s="144"/>
      <c r="L305" s="144"/>
    </row>
    <row r="306" spans="1:12">
      <c r="A306" s="144"/>
      <c r="B306" s="144"/>
      <c r="C306" s="144"/>
      <c r="D306" s="144"/>
      <c r="E306" s="144"/>
      <c r="F306" s="144"/>
      <c r="G306" s="144"/>
      <c r="H306" s="144"/>
      <c r="I306" s="144"/>
      <c r="J306" s="144"/>
      <c r="K306" s="144"/>
      <c r="L306" s="144"/>
    </row>
    <row r="307" spans="1:12">
      <c r="A307" s="144"/>
      <c r="B307" s="144"/>
      <c r="C307" s="144"/>
      <c r="D307" s="144"/>
      <c r="E307" s="144"/>
      <c r="F307" s="144"/>
      <c r="G307" s="144"/>
      <c r="H307" s="144"/>
      <c r="I307" s="144"/>
      <c r="J307" s="144"/>
      <c r="K307" s="144"/>
      <c r="L307" s="144"/>
    </row>
    <row r="308" spans="1:12">
      <c r="A308" s="144"/>
      <c r="B308" s="144"/>
      <c r="C308" s="144"/>
      <c r="D308" s="144"/>
      <c r="E308" s="144"/>
      <c r="F308" s="144"/>
      <c r="G308" s="144"/>
      <c r="H308" s="144"/>
      <c r="I308" s="144"/>
      <c r="J308" s="144"/>
      <c r="K308" s="144"/>
      <c r="L308" s="144"/>
    </row>
    <row r="309" spans="1:12">
      <c r="A309" s="144"/>
      <c r="B309" s="144"/>
      <c r="C309" s="144"/>
      <c r="D309" s="144"/>
      <c r="E309" s="144"/>
      <c r="F309" s="144"/>
      <c r="G309" s="144"/>
      <c r="H309" s="144"/>
      <c r="I309" s="144"/>
      <c r="J309" s="144"/>
      <c r="K309" s="144"/>
      <c r="L309" s="144"/>
    </row>
    <row r="310" spans="1:12">
      <c r="A310" s="144"/>
      <c r="B310" s="144"/>
      <c r="C310" s="144"/>
      <c r="D310" s="144"/>
      <c r="E310" s="144"/>
      <c r="F310" s="144"/>
      <c r="G310" s="144"/>
      <c r="H310" s="144"/>
      <c r="I310" s="144"/>
      <c r="J310" s="144"/>
      <c r="K310" s="144"/>
      <c r="L310" s="144"/>
    </row>
    <row r="311" spans="1:12">
      <c r="A311" s="144"/>
      <c r="B311" s="144"/>
      <c r="C311" s="144"/>
      <c r="D311" s="144"/>
      <c r="E311" s="144"/>
      <c r="F311" s="144"/>
      <c r="G311" s="144"/>
      <c r="H311" s="144"/>
      <c r="I311" s="144"/>
      <c r="J311" s="144"/>
      <c r="K311" s="144"/>
      <c r="L311" s="144"/>
    </row>
    <row r="312" spans="1:12">
      <c r="A312" s="144"/>
      <c r="B312" s="144"/>
      <c r="C312" s="144"/>
      <c r="D312" s="144"/>
      <c r="E312" s="144"/>
      <c r="F312" s="144"/>
      <c r="G312" s="144"/>
      <c r="H312" s="144"/>
      <c r="I312" s="144"/>
      <c r="J312" s="144"/>
      <c r="K312" s="144"/>
      <c r="L312" s="144"/>
    </row>
    <row r="313" spans="1:12">
      <c r="A313" s="144"/>
      <c r="B313" s="144"/>
      <c r="C313" s="144"/>
      <c r="D313" s="144"/>
      <c r="E313" s="144"/>
      <c r="F313" s="144"/>
      <c r="G313" s="144"/>
      <c r="H313" s="144"/>
      <c r="I313" s="144"/>
      <c r="J313" s="144"/>
      <c r="K313" s="144"/>
      <c r="L313" s="144"/>
    </row>
    <row r="314" spans="1:12">
      <c r="A314" s="144"/>
      <c r="B314" s="144"/>
      <c r="C314" s="144"/>
      <c r="D314" s="144"/>
      <c r="E314" s="144"/>
      <c r="F314" s="144"/>
      <c r="G314" s="144"/>
      <c r="H314" s="144"/>
      <c r="I314" s="144"/>
      <c r="J314" s="144"/>
      <c r="K314" s="144"/>
      <c r="L314" s="144"/>
    </row>
    <row r="315" spans="1:12">
      <c r="A315" s="144"/>
      <c r="B315" s="144"/>
      <c r="C315" s="144"/>
      <c r="D315" s="144"/>
      <c r="E315" s="144"/>
      <c r="F315" s="144"/>
      <c r="G315" s="144"/>
      <c r="H315" s="144"/>
      <c r="I315" s="144"/>
      <c r="J315" s="144"/>
      <c r="K315" s="144"/>
      <c r="L315" s="144"/>
    </row>
    <row r="316" spans="1:12">
      <c r="A316" s="144"/>
      <c r="B316" s="144"/>
      <c r="C316" s="144"/>
      <c r="D316" s="144"/>
      <c r="E316" s="144"/>
      <c r="F316" s="144"/>
      <c r="G316" s="144"/>
      <c r="H316" s="144"/>
      <c r="I316" s="144"/>
      <c r="J316" s="144"/>
      <c r="K316" s="144"/>
      <c r="L316" s="144"/>
    </row>
    <row r="317" spans="1:12">
      <c r="A317" s="144"/>
      <c r="B317" s="144"/>
      <c r="C317" s="144"/>
      <c r="D317" s="144"/>
      <c r="E317" s="144"/>
      <c r="F317" s="144"/>
      <c r="G317" s="144"/>
      <c r="H317" s="144"/>
      <c r="I317" s="144"/>
      <c r="J317" s="144"/>
      <c r="K317" s="144"/>
      <c r="L317" s="144"/>
    </row>
    <row r="318" spans="1:12">
      <c r="A318" s="144"/>
      <c r="B318" s="144"/>
      <c r="C318" s="144"/>
      <c r="D318" s="144"/>
      <c r="E318" s="144"/>
      <c r="F318" s="144"/>
      <c r="G318" s="144"/>
      <c r="H318" s="144"/>
      <c r="I318" s="144"/>
      <c r="J318" s="144"/>
      <c r="K318" s="144"/>
      <c r="L318" s="144"/>
    </row>
    <row r="319" spans="1:12">
      <c r="A319" s="144"/>
      <c r="B319" s="144"/>
      <c r="C319" s="144"/>
      <c r="D319" s="144"/>
      <c r="E319" s="144"/>
      <c r="F319" s="144"/>
      <c r="G319" s="144"/>
      <c r="H319" s="144"/>
      <c r="I319" s="144"/>
      <c r="J319" s="144"/>
      <c r="K319" s="144"/>
      <c r="L319" s="144"/>
    </row>
    <row r="320" spans="1:12">
      <c r="A320" s="144"/>
      <c r="B320" s="144"/>
      <c r="C320" s="144"/>
      <c r="D320" s="144"/>
      <c r="E320" s="144"/>
      <c r="F320" s="144"/>
      <c r="G320" s="144"/>
      <c r="H320" s="144"/>
      <c r="I320" s="144"/>
      <c r="J320" s="144"/>
      <c r="K320" s="144"/>
      <c r="L320" s="144"/>
    </row>
    <row r="321" spans="1:12">
      <c r="A321" s="144"/>
      <c r="B321" s="144"/>
      <c r="C321" s="144"/>
      <c r="D321" s="144"/>
      <c r="E321" s="144"/>
      <c r="F321" s="144"/>
      <c r="G321" s="144"/>
      <c r="H321" s="144"/>
      <c r="I321" s="144"/>
      <c r="J321" s="144"/>
      <c r="K321" s="144"/>
      <c r="L321" s="144"/>
    </row>
    <row r="322" spans="1:12">
      <c r="A322" s="144"/>
      <c r="B322" s="144"/>
      <c r="C322" s="144"/>
      <c r="D322" s="144"/>
      <c r="E322" s="144"/>
      <c r="F322" s="144"/>
      <c r="G322" s="144"/>
      <c r="H322" s="144"/>
      <c r="I322" s="144"/>
      <c r="J322" s="144"/>
      <c r="K322" s="144"/>
      <c r="L322" s="144"/>
    </row>
    <row r="323" spans="1:12">
      <c r="A323" s="144"/>
      <c r="B323" s="144"/>
      <c r="C323" s="144"/>
      <c r="D323" s="144"/>
      <c r="E323" s="144"/>
      <c r="F323" s="144"/>
      <c r="G323" s="144"/>
      <c r="H323" s="144"/>
      <c r="I323" s="144"/>
      <c r="J323" s="144"/>
    </row>
    <row r="324" spans="1:12">
      <c r="A324" s="144"/>
      <c r="B324" s="144"/>
      <c r="C324" s="144"/>
      <c r="D324" s="144"/>
      <c r="E324" s="144"/>
      <c r="F324" s="144"/>
      <c r="G324" s="144"/>
      <c r="H324" s="144"/>
      <c r="I324" s="144"/>
      <c r="J324" s="144"/>
    </row>
    <row r="325" spans="1:12">
      <c r="A325" s="144"/>
      <c r="B325" s="144"/>
      <c r="C325" s="144"/>
      <c r="D325" s="144"/>
      <c r="E325" s="144"/>
      <c r="F325" s="144"/>
      <c r="G325" s="144"/>
      <c r="H325" s="144"/>
      <c r="I325" s="144"/>
      <c r="J325" s="144"/>
    </row>
    <row r="326" spans="1:12">
      <c r="A326" s="144"/>
      <c r="B326" s="144"/>
      <c r="C326" s="144"/>
      <c r="D326" s="144"/>
      <c r="E326" s="144"/>
      <c r="F326" s="144"/>
      <c r="G326" s="144"/>
      <c r="H326" s="144"/>
      <c r="I326" s="144"/>
      <c r="J326" s="144"/>
    </row>
    <row r="327" spans="1:12">
      <c r="A327" s="144"/>
      <c r="B327" s="144"/>
      <c r="C327" s="144"/>
      <c r="D327" s="144"/>
      <c r="E327" s="144"/>
      <c r="F327" s="144"/>
      <c r="G327" s="144"/>
      <c r="H327" s="144"/>
      <c r="I327" s="144"/>
      <c r="J327" s="144"/>
    </row>
    <row r="328" spans="1:12">
      <c r="A328" s="144"/>
      <c r="B328" s="144"/>
      <c r="C328" s="144"/>
      <c r="D328" s="144"/>
      <c r="E328" s="144"/>
      <c r="F328" s="144"/>
      <c r="G328" s="144"/>
      <c r="H328" s="144"/>
      <c r="I328" s="144"/>
      <c r="J328" s="144"/>
    </row>
    <row r="329" spans="1:12">
      <c r="A329" s="144"/>
      <c r="B329" s="144"/>
      <c r="C329" s="144"/>
      <c r="D329" s="144"/>
      <c r="E329" s="144"/>
      <c r="F329" s="144"/>
      <c r="G329" s="144"/>
      <c r="H329" s="144"/>
      <c r="I329" s="144"/>
      <c r="J329" s="144"/>
    </row>
    <row r="330" spans="1:12">
      <c r="A330" s="144"/>
      <c r="B330" s="144"/>
      <c r="C330" s="144"/>
      <c r="D330" s="144"/>
      <c r="E330" s="144"/>
      <c r="F330" s="144"/>
      <c r="G330" s="144"/>
      <c r="H330" s="144"/>
      <c r="I330" s="144"/>
      <c r="J330" s="144"/>
    </row>
    <row r="331" spans="1:12">
      <c r="A331" s="144"/>
      <c r="B331" s="144"/>
      <c r="C331" s="144"/>
      <c r="D331" s="144"/>
      <c r="E331" s="144"/>
      <c r="F331" s="144"/>
      <c r="G331" s="144"/>
      <c r="H331" s="144"/>
      <c r="I331" s="144"/>
      <c r="J331" s="144"/>
    </row>
    <row r="332" spans="1:12">
      <c r="A332" s="144"/>
      <c r="B332" s="144"/>
      <c r="C332" s="144"/>
      <c r="D332" s="144"/>
      <c r="E332" s="144"/>
      <c r="F332" s="144"/>
      <c r="G332" s="144"/>
      <c r="H332" s="144"/>
      <c r="I332" s="144"/>
      <c r="J332" s="144"/>
    </row>
    <row r="333" spans="1:12">
      <c r="A333" s="144"/>
      <c r="B333" s="144"/>
      <c r="C333" s="144"/>
      <c r="D333" s="144"/>
      <c r="E333" s="144"/>
      <c r="F333" s="144"/>
      <c r="G333" s="144"/>
      <c r="H333" s="144"/>
      <c r="I333" s="144"/>
      <c r="J333" s="144"/>
    </row>
    <row r="334" spans="1:12">
      <c r="A334" s="144"/>
      <c r="B334" s="144"/>
      <c r="C334" s="144"/>
      <c r="D334" s="144"/>
      <c r="E334" s="144"/>
      <c r="F334" s="144"/>
      <c r="G334" s="144"/>
      <c r="H334" s="144"/>
      <c r="I334" s="144"/>
      <c r="J334" s="144"/>
    </row>
    <row r="335" spans="1:12">
      <c r="A335" s="144"/>
      <c r="B335" s="144"/>
      <c r="C335" s="144"/>
      <c r="D335" s="144"/>
      <c r="E335" s="144"/>
      <c r="F335" s="144"/>
      <c r="G335" s="144"/>
      <c r="H335" s="144"/>
      <c r="I335" s="144"/>
      <c r="J335" s="144"/>
    </row>
    <row r="336" spans="1:12">
      <c r="A336" s="144"/>
      <c r="B336" s="144"/>
      <c r="C336" s="144"/>
      <c r="D336" s="144"/>
      <c r="E336" s="144"/>
      <c r="F336" s="144"/>
      <c r="G336" s="144"/>
      <c r="H336" s="144"/>
      <c r="I336" s="144"/>
      <c r="J336" s="144"/>
    </row>
    <row r="337" spans="1:10">
      <c r="A337" s="144"/>
      <c r="B337" s="144"/>
      <c r="C337" s="144"/>
      <c r="D337" s="144"/>
      <c r="E337" s="144"/>
      <c r="F337" s="144"/>
      <c r="G337" s="144"/>
      <c r="H337" s="144"/>
      <c r="I337" s="144"/>
      <c r="J337" s="144"/>
    </row>
    <row r="338" spans="1:10">
      <c r="A338" s="144"/>
      <c r="B338" s="144"/>
      <c r="C338" s="144"/>
      <c r="D338" s="144"/>
      <c r="E338" s="144"/>
      <c r="F338" s="144"/>
      <c r="G338" s="144"/>
      <c r="H338" s="144"/>
      <c r="I338" s="144"/>
      <c r="J338" s="144"/>
    </row>
    <row r="339" spans="1:10">
      <c r="A339" s="144"/>
      <c r="B339" s="144"/>
      <c r="C339" s="144"/>
      <c r="D339" s="144"/>
      <c r="E339" s="144"/>
      <c r="F339" s="144"/>
      <c r="G339" s="144"/>
      <c r="H339" s="144"/>
      <c r="I339" s="144"/>
      <c r="J339" s="144"/>
    </row>
    <row r="340" spans="1:10">
      <c r="A340" s="144"/>
      <c r="B340" s="144"/>
      <c r="C340" s="144"/>
      <c r="D340" s="144"/>
      <c r="E340" s="144"/>
      <c r="F340" s="144"/>
      <c r="G340" s="144"/>
      <c r="H340" s="144"/>
      <c r="I340" s="144"/>
      <c r="J340" s="144"/>
    </row>
    <row r="341" spans="1:10">
      <c r="A341" s="144"/>
      <c r="B341" s="144"/>
      <c r="C341" s="144"/>
      <c r="D341" s="144"/>
      <c r="E341" s="144"/>
      <c r="F341" s="144"/>
      <c r="G341" s="144"/>
      <c r="H341" s="144"/>
      <c r="I341" s="144"/>
      <c r="J341" s="144"/>
    </row>
    <row r="342" spans="1:10">
      <c r="A342" s="144"/>
      <c r="B342" s="144"/>
      <c r="C342" s="144"/>
      <c r="D342" s="144"/>
      <c r="E342" s="144"/>
      <c r="F342" s="144"/>
      <c r="G342" s="144"/>
      <c r="H342" s="144"/>
      <c r="I342" s="144"/>
      <c r="J342" s="144"/>
    </row>
    <row r="343" spans="1:10">
      <c r="A343" s="144"/>
      <c r="B343" s="144"/>
      <c r="C343" s="144"/>
      <c r="D343" s="144"/>
      <c r="E343" s="144"/>
      <c r="F343" s="144"/>
      <c r="G343" s="144"/>
      <c r="H343" s="144"/>
      <c r="I343" s="144"/>
      <c r="J343" s="144"/>
    </row>
    <row r="344" spans="1:10">
      <c r="A344" s="144"/>
      <c r="B344" s="144"/>
      <c r="C344" s="144"/>
      <c r="D344" s="144"/>
      <c r="E344" s="144"/>
      <c r="F344" s="144"/>
      <c r="G344" s="144"/>
      <c r="H344" s="144"/>
      <c r="I344" s="144"/>
      <c r="J344" s="144"/>
    </row>
    <row r="345" spans="1:10">
      <c r="A345" s="144"/>
      <c r="B345" s="144"/>
      <c r="C345" s="144"/>
      <c r="D345" s="144"/>
      <c r="E345" s="144"/>
      <c r="F345" s="144"/>
      <c r="G345" s="144"/>
      <c r="H345" s="144"/>
      <c r="I345" s="144"/>
      <c r="J345" s="144"/>
    </row>
    <row r="346" spans="1:10">
      <c r="A346" s="144"/>
      <c r="B346" s="144"/>
      <c r="C346" s="144"/>
      <c r="D346" s="144"/>
      <c r="E346" s="144"/>
      <c r="F346" s="144"/>
      <c r="G346" s="144"/>
      <c r="H346" s="144"/>
      <c r="I346" s="144"/>
      <c r="J346" s="144"/>
    </row>
    <row r="347" spans="1:10">
      <c r="A347" s="144"/>
      <c r="B347" s="144"/>
      <c r="C347" s="144"/>
      <c r="D347" s="144"/>
      <c r="E347" s="144"/>
      <c r="F347" s="144"/>
      <c r="G347" s="144"/>
      <c r="H347" s="144"/>
      <c r="I347" s="144"/>
      <c r="J347" s="144"/>
    </row>
    <row r="348" spans="1:10">
      <c r="A348" s="144"/>
      <c r="B348" s="144"/>
      <c r="C348" s="144"/>
      <c r="D348" s="144"/>
      <c r="E348" s="144"/>
      <c r="F348" s="144"/>
      <c r="G348" s="144"/>
      <c r="H348" s="144"/>
      <c r="I348" s="144"/>
      <c r="J348" s="144"/>
    </row>
    <row r="349" spans="1:10">
      <c r="A349" s="144"/>
      <c r="B349" s="144"/>
      <c r="C349" s="144"/>
      <c r="D349" s="144"/>
      <c r="E349" s="144"/>
      <c r="F349" s="144"/>
      <c r="G349" s="144"/>
      <c r="H349" s="144"/>
      <c r="I349" s="144"/>
      <c r="J349" s="144"/>
    </row>
    <row r="350" spans="1:10">
      <c r="A350" s="144"/>
      <c r="B350" s="144"/>
      <c r="C350" s="144"/>
      <c r="D350" s="144"/>
      <c r="E350" s="144"/>
      <c r="F350" s="144"/>
      <c r="G350" s="144"/>
      <c r="H350" s="144"/>
      <c r="I350" s="144"/>
      <c r="J350" s="144"/>
    </row>
    <row r="351" spans="1:10">
      <c r="A351" s="144"/>
      <c r="B351" s="144"/>
      <c r="C351" s="144"/>
      <c r="D351" s="144"/>
      <c r="E351" s="144"/>
      <c r="F351" s="144"/>
      <c r="G351" s="144"/>
      <c r="H351" s="144"/>
      <c r="I351" s="144"/>
      <c r="J351" s="144"/>
    </row>
    <row r="352" spans="1:10">
      <c r="A352" s="144"/>
      <c r="B352" s="144"/>
      <c r="C352" s="144"/>
      <c r="D352" s="144"/>
      <c r="E352" s="144"/>
      <c r="F352" s="144"/>
      <c r="G352" s="144"/>
      <c r="H352" s="144"/>
      <c r="I352" s="144"/>
      <c r="J352" s="144"/>
    </row>
    <row r="353" spans="1:10">
      <c r="A353" s="144"/>
      <c r="B353" s="144"/>
      <c r="C353" s="144"/>
      <c r="D353" s="144"/>
      <c r="E353" s="144"/>
      <c r="F353" s="144"/>
      <c r="G353" s="144"/>
      <c r="H353" s="144"/>
      <c r="I353" s="144"/>
      <c r="J353" s="144"/>
    </row>
    <row r="354" spans="1:10">
      <c r="A354" s="144"/>
      <c r="B354" s="144"/>
      <c r="C354" s="144"/>
      <c r="D354" s="144"/>
      <c r="E354" s="144"/>
      <c r="F354" s="144"/>
      <c r="G354" s="144"/>
      <c r="H354" s="144"/>
      <c r="I354" s="144"/>
      <c r="J354" s="144"/>
    </row>
    <row r="355" spans="1:10">
      <c r="A355" s="144"/>
      <c r="B355" s="144"/>
      <c r="C355" s="144"/>
      <c r="D355" s="144"/>
      <c r="E355" s="144"/>
      <c r="F355" s="144"/>
      <c r="G355" s="144"/>
      <c r="H355" s="144"/>
      <c r="I355" s="144"/>
      <c r="J355" s="144"/>
    </row>
    <row r="356" spans="1:10">
      <c r="A356" s="144"/>
      <c r="B356" s="144"/>
      <c r="C356" s="144"/>
      <c r="D356" s="144"/>
      <c r="E356" s="144"/>
      <c r="F356" s="144"/>
      <c r="G356" s="144"/>
      <c r="H356" s="144"/>
      <c r="I356" s="144"/>
      <c r="J356" s="144"/>
    </row>
    <row r="357" spans="1:10">
      <c r="A357" s="144"/>
      <c r="B357" s="144"/>
      <c r="C357" s="144"/>
      <c r="D357" s="144"/>
      <c r="E357" s="144"/>
      <c r="F357" s="144"/>
      <c r="G357" s="144"/>
      <c r="H357" s="144"/>
      <c r="I357" s="144"/>
      <c r="J357" s="144"/>
    </row>
    <row r="358" spans="1:10">
      <c r="A358" s="144"/>
      <c r="B358" s="144"/>
      <c r="C358" s="144"/>
      <c r="D358" s="144"/>
      <c r="E358" s="144"/>
      <c r="F358" s="144"/>
      <c r="G358" s="144"/>
      <c r="H358" s="144"/>
      <c r="I358" s="144"/>
      <c r="J358" s="144"/>
    </row>
    <row r="359" spans="1:10">
      <c r="A359" s="144"/>
      <c r="B359" s="144"/>
      <c r="C359" s="144"/>
      <c r="D359" s="144"/>
      <c r="E359" s="144"/>
      <c r="F359" s="144"/>
      <c r="G359" s="144"/>
      <c r="H359" s="144"/>
      <c r="I359" s="144"/>
      <c r="J359" s="144"/>
    </row>
    <row r="360" spans="1:10">
      <c r="A360" s="144"/>
      <c r="B360" s="144"/>
      <c r="C360" s="144"/>
      <c r="D360" s="144"/>
      <c r="E360" s="144"/>
      <c r="F360" s="144"/>
      <c r="G360" s="144"/>
      <c r="H360" s="144"/>
      <c r="I360" s="144"/>
      <c r="J360" s="144"/>
    </row>
    <row r="361" spans="1:10">
      <c r="A361" s="144"/>
      <c r="B361" s="144"/>
      <c r="C361" s="144"/>
      <c r="D361" s="144"/>
      <c r="E361" s="144"/>
      <c r="F361" s="144"/>
      <c r="G361" s="144"/>
      <c r="H361" s="144"/>
      <c r="I361" s="144"/>
      <c r="J361" s="144"/>
    </row>
    <row r="362" spans="1:10">
      <c r="A362" s="144"/>
      <c r="B362" s="144"/>
      <c r="C362" s="144"/>
      <c r="D362" s="144"/>
      <c r="E362" s="144"/>
      <c r="F362" s="144"/>
      <c r="G362" s="144"/>
      <c r="H362" s="144"/>
      <c r="I362" s="144"/>
      <c r="J362" s="144"/>
    </row>
    <row r="363" spans="1:10">
      <c r="A363" s="144"/>
      <c r="B363" s="144"/>
      <c r="C363" s="144"/>
      <c r="D363" s="144"/>
      <c r="E363" s="144"/>
      <c r="F363" s="144"/>
      <c r="G363" s="144"/>
      <c r="H363" s="144"/>
      <c r="I363" s="144"/>
      <c r="J363" s="144"/>
    </row>
    <row r="364" spans="1:10">
      <c r="A364" s="144"/>
      <c r="B364" s="144"/>
      <c r="C364" s="144"/>
      <c r="D364" s="144"/>
      <c r="E364" s="144"/>
      <c r="F364" s="144"/>
      <c r="G364" s="144"/>
      <c r="H364" s="144"/>
      <c r="I364" s="144"/>
      <c r="J364" s="144"/>
    </row>
    <row r="365" spans="1:10">
      <c r="A365" s="144"/>
      <c r="B365" s="144"/>
      <c r="C365" s="144"/>
      <c r="D365" s="144"/>
      <c r="E365" s="144"/>
      <c r="F365" s="144"/>
      <c r="G365" s="144"/>
      <c r="H365" s="144"/>
      <c r="I365" s="144"/>
      <c r="J365" s="144"/>
    </row>
    <row r="366" spans="1:10">
      <c r="A366" s="144"/>
      <c r="B366" s="144"/>
      <c r="C366" s="144"/>
      <c r="D366" s="144"/>
      <c r="E366" s="144"/>
      <c r="F366" s="144"/>
      <c r="G366" s="144"/>
      <c r="H366" s="144"/>
      <c r="I366" s="144"/>
      <c r="J366" s="144"/>
    </row>
    <row r="367" spans="1:10">
      <c r="A367" s="144"/>
      <c r="B367" s="144"/>
      <c r="C367" s="144"/>
      <c r="D367" s="144"/>
      <c r="E367" s="144"/>
      <c r="F367" s="144"/>
      <c r="G367" s="144"/>
      <c r="H367" s="144"/>
      <c r="I367" s="144"/>
      <c r="J367" s="144"/>
    </row>
    <row r="368" spans="1:10">
      <c r="A368" s="144"/>
      <c r="B368" s="144"/>
      <c r="C368" s="144"/>
      <c r="D368" s="144"/>
      <c r="E368" s="144"/>
      <c r="F368" s="144"/>
      <c r="G368" s="144"/>
      <c r="H368" s="144"/>
      <c r="I368" s="144"/>
      <c r="J368" s="144"/>
    </row>
    <row r="369" spans="1:10">
      <c r="A369" s="144"/>
      <c r="B369" s="144"/>
      <c r="C369" s="144"/>
      <c r="D369" s="144"/>
      <c r="E369" s="144"/>
      <c r="F369" s="144"/>
      <c r="G369" s="144"/>
      <c r="H369" s="144"/>
      <c r="I369" s="144"/>
      <c r="J369" s="144"/>
    </row>
    <row r="370" spans="1:10">
      <c r="A370" s="144"/>
      <c r="B370" s="144"/>
      <c r="C370" s="144"/>
      <c r="D370" s="144"/>
      <c r="E370" s="144"/>
      <c r="F370" s="144"/>
      <c r="G370" s="144"/>
      <c r="H370" s="144"/>
      <c r="I370" s="144"/>
      <c r="J370" s="144"/>
    </row>
    <row r="371" spans="1:10">
      <c r="A371" s="144"/>
      <c r="B371" s="144"/>
      <c r="C371" s="144"/>
      <c r="D371" s="144"/>
      <c r="E371" s="144"/>
      <c r="F371" s="144"/>
      <c r="G371" s="144"/>
      <c r="H371" s="144"/>
      <c r="I371" s="144"/>
      <c r="J371" s="144"/>
    </row>
    <row r="372" spans="1:10">
      <c r="A372" s="144"/>
      <c r="B372" s="144"/>
      <c r="C372" s="144"/>
      <c r="D372" s="144"/>
      <c r="E372" s="144"/>
      <c r="F372" s="144"/>
      <c r="G372" s="144"/>
      <c r="H372" s="144"/>
      <c r="I372" s="144"/>
      <c r="J372" s="144"/>
    </row>
    <row r="373" spans="1:10">
      <c r="A373" s="144"/>
      <c r="B373" s="144"/>
      <c r="C373" s="144"/>
      <c r="D373" s="144"/>
      <c r="E373" s="144"/>
      <c r="F373" s="144"/>
      <c r="G373" s="144"/>
      <c r="H373" s="144"/>
      <c r="I373" s="144"/>
      <c r="J373" s="144"/>
    </row>
    <row r="374" spans="1:10">
      <c r="A374" s="144"/>
      <c r="B374" s="144"/>
      <c r="C374" s="144"/>
      <c r="D374" s="144"/>
      <c r="E374" s="144"/>
      <c r="F374" s="144"/>
      <c r="G374" s="144"/>
      <c r="H374" s="144"/>
      <c r="I374" s="144"/>
      <c r="J374" s="144"/>
    </row>
    <row r="375" spans="1:10">
      <c r="A375" s="144"/>
      <c r="B375" s="144"/>
      <c r="C375" s="144"/>
      <c r="D375" s="144"/>
      <c r="E375" s="144"/>
      <c r="F375" s="144"/>
      <c r="G375" s="144"/>
      <c r="H375" s="144"/>
      <c r="I375" s="144"/>
      <c r="J375" s="144"/>
    </row>
    <row r="376" spans="1:10">
      <c r="A376" s="144"/>
      <c r="B376" s="144"/>
      <c r="C376" s="144"/>
      <c r="D376" s="144"/>
      <c r="E376" s="144"/>
      <c r="F376" s="144"/>
      <c r="G376" s="144"/>
      <c r="H376" s="144"/>
      <c r="I376" s="144"/>
      <c r="J376" s="144"/>
    </row>
    <row r="377" spans="1:10">
      <c r="A377" s="144"/>
      <c r="B377" s="144"/>
      <c r="C377" s="144"/>
      <c r="D377" s="144"/>
      <c r="E377" s="144"/>
      <c r="F377" s="144"/>
      <c r="G377" s="144"/>
      <c r="H377" s="144"/>
      <c r="I377" s="144"/>
      <c r="J377" s="144"/>
    </row>
    <row r="378" spans="1:10">
      <c r="A378" s="144"/>
      <c r="B378" s="144"/>
      <c r="C378" s="144"/>
      <c r="D378" s="144"/>
      <c r="E378" s="144"/>
      <c r="F378" s="144"/>
      <c r="G378" s="144"/>
      <c r="H378" s="144"/>
      <c r="I378" s="144"/>
      <c r="J378" s="144"/>
    </row>
    <row r="379" spans="1:10">
      <c r="A379" s="144"/>
      <c r="B379" s="144"/>
      <c r="C379" s="144"/>
      <c r="D379" s="144"/>
      <c r="E379" s="144"/>
      <c r="F379" s="144"/>
      <c r="G379" s="144"/>
      <c r="H379" s="144"/>
      <c r="I379" s="144"/>
      <c r="J379" s="144"/>
    </row>
    <row r="380" spans="1:10">
      <c r="A380" s="144"/>
      <c r="B380" s="144"/>
      <c r="C380" s="144"/>
      <c r="D380" s="144"/>
      <c r="E380" s="144"/>
      <c r="F380" s="144"/>
      <c r="G380" s="144"/>
      <c r="H380" s="144"/>
      <c r="I380" s="144"/>
      <c r="J380" s="144"/>
    </row>
    <row r="381" spans="1:10">
      <c r="A381" s="144"/>
      <c r="B381" s="144"/>
      <c r="C381" s="144"/>
      <c r="D381" s="144"/>
      <c r="E381" s="144"/>
      <c r="F381" s="144"/>
      <c r="G381" s="144"/>
      <c r="H381" s="144"/>
      <c r="I381" s="144"/>
      <c r="J381" s="144"/>
    </row>
    <row r="382" spans="1:10">
      <c r="A382" s="144"/>
      <c r="B382" s="144"/>
      <c r="C382" s="144"/>
      <c r="D382" s="144"/>
      <c r="E382" s="144"/>
      <c r="F382" s="144"/>
      <c r="G382" s="144"/>
      <c r="H382" s="144"/>
      <c r="I382" s="144"/>
      <c r="J382" s="144"/>
    </row>
    <row r="383" spans="1:10">
      <c r="A383" s="144"/>
      <c r="B383" s="144"/>
      <c r="C383" s="144"/>
      <c r="D383" s="144"/>
      <c r="E383" s="144"/>
      <c r="F383" s="144"/>
      <c r="G383" s="144"/>
      <c r="H383" s="144"/>
      <c r="I383" s="144"/>
      <c r="J383" s="144"/>
    </row>
    <row r="384" spans="1:10">
      <c r="A384" s="144"/>
      <c r="B384" s="144"/>
      <c r="C384" s="144"/>
      <c r="D384" s="144"/>
      <c r="E384" s="144"/>
      <c r="F384" s="144"/>
      <c r="G384" s="144"/>
      <c r="H384" s="144"/>
      <c r="I384" s="144"/>
      <c r="J384" s="144"/>
    </row>
    <row r="385" spans="1:10">
      <c r="A385" s="144"/>
      <c r="B385" s="144"/>
      <c r="C385" s="144"/>
      <c r="D385" s="144"/>
      <c r="E385" s="144"/>
      <c r="F385" s="144"/>
      <c r="G385" s="144"/>
      <c r="H385" s="144"/>
      <c r="I385" s="144"/>
      <c r="J385" s="144"/>
    </row>
    <row r="386" spans="1:10">
      <c r="A386" s="144"/>
      <c r="B386" s="144"/>
      <c r="C386" s="144"/>
      <c r="D386" s="144"/>
      <c r="E386" s="144"/>
      <c r="F386" s="144"/>
      <c r="G386" s="144"/>
      <c r="H386" s="144"/>
      <c r="I386" s="144"/>
      <c r="J386" s="144"/>
    </row>
    <row r="387" spans="1:10">
      <c r="A387" s="144"/>
      <c r="B387" s="144"/>
      <c r="C387" s="144"/>
      <c r="D387" s="144"/>
      <c r="E387" s="144"/>
      <c r="F387" s="144"/>
      <c r="G387" s="144"/>
      <c r="H387" s="144"/>
      <c r="I387" s="144"/>
      <c r="J387" s="144"/>
    </row>
    <row r="388" spans="1:10">
      <c r="A388" s="144"/>
      <c r="B388" s="144"/>
      <c r="C388" s="144"/>
      <c r="D388" s="144"/>
      <c r="E388" s="144"/>
      <c r="F388" s="144"/>
      <c r="G388" s="144"/>
      <c r="H388" s="144"/>
      <c r="I388" s="144"/>
      <c r="J388" s="144"/>
    </row>
    <row r="389" spans="1:10">
      <c r="A389" s="144"/>
      <c r="B389" s="144"/>
      <c r="C389" s="144"/>
      <c r="D389" s="144"/>
      <c r="E389" s="144"/>
      <c r="F389" s="144"/>
      <c r="G389" s="144"/>
      <c r="H389" s="144"/>
      <c r="I389" s="144"/>
      <c r="J389" s="144"/>
    </row>
    <row r="390" spans="1:10">
      <c r="A390" s="144"/>
      <c r="B390" s="144"/>
      <c r="C390" s="144"/>
      <c r="D390" s="144"/>
      <c r="E390" s="144"/>
      <c r="F390" s="144"/>
      <c r="G390" s="144"/>
      <c r="H390" s="144"/>
      <c r="I390" s="144"/>
      <c r="J390" s="144"/>
    </row>
    <row r="391" spans="1:10">
      <c r="A391" s="144"/>
      <c r="B391" s="144"/>
      <c r="C391" s="144"/>
      <c r="D391" s="144"/>
      <c r="E391" s="144"/>
      <c r="F391" s="144"/>
      <c r="G391" s="144"/>
      <c r="H391" s="144"/>
      <c r="I391" s="144"/>
      <c r="J391" s="144"/>
    </row>
    <row r="392" spans="1:10">
      <c r="A392" s="144"/>
      <c r="B392" s="144"/>
      <c r="C392" s="144"/>
      <c r="D392" s="144"/>
      <c r="E392" s="144"/>
      <c r="F392" s="144"/>
      <c r="G392" s="144"/>
      <c r="H392" s="144"/>
      <c r="I392" s="144"/>
      <c r="J392" s="144"/>
    </row>
    <row r="393" spans="1:10">
      <c r="A393" s="144"/>
      <c r="B393" s="144"/>
      <c r="C393" s="144"/>
      <c r="D393" s="144"/>
      <c r="E393" s="144"/>
      <c r="F393" s="144"/>
      <c r="G393" s="144"/>
      <c r="H393" s="144"/>
      <c r="I393" s="144"/>
      <c r="J393" s="144"/>
    </row>
    <row r="394" spans="1:10">
      <c r="A394" s="144"/>
      <c r="B394" s="144"/>
      <c r="C394" s="144"/>
      <c r="D394" s="144"/>
      <c r="E394" s="144"/>
      <c r="F394" s="144"/>
      <c r="G394" s="144"/>
      <c r="H394" s="144"/>
      <c r="I394" s="144"/>
      <c r="J394" s="144"/>
    </row>
    <row r="395" spans="1:10">
      <c r="A395" s="144"/>
      <c r="B395" s="144"/>
      <c r="C395" s="144"/>
      <c r="D395" s="144"/>
      <c r="E395" s="144"/>
      <c r="F395" s="144"/>
      <c r="G395" s="144"/>
      <c r="H395" s="144"/>
      <c r="I395" s="144"/>
      <c r="J395" s="144"/>
    </row>
    <row r="396" spans="1:10">
      <c r="A396" s="144"/>
      <c r="B396" s="144"/>
      <c r="C396" s="144"/>
      <c r="D396" s="144"/>
      <c r="E396" s="144"/>
      <c r="F396" s="144"/>
      <c r="G396" s="144"/>
      <c r="H396" s="144"/>
      <c r="I396" s="144"/>
      <c r="J396" s="144"/>
    </row>
    <row r="397" spans="1:10">
      <c r="A397" s="144"/>
      <c r="B397" s="144"/>
      <c r="C397" s="144"/>
      <c r="D397" s="144"/>
      <c r="E397" s="144"/>
      <c r="F397" s="144"/>
      <c r="G397" s="144"/>
      <c r="H397" s="144"/>
      <c r="I397" s="144"/>
      <c r="J397" s="144"/>
    </row>
    <row r="398" spans="1:10">
      <c r="A398" s="144"/>
      <c r="B398" s="144"/>
      <c r="C398" s="144"/>
      <c r="D398" s="144"/>
      <c r="E398" s="144"/>
      <c r="F398" s="144"/>
      <c r="G398" s="144"/>
      <c r="H398" s="144"/>
      <c r="I398" s="144"/>
      <c r="J398" s="144"/>
    </row>
  </sheetData>
  <mergeCells count="238">
    <mergeCell ref="I118:J118"/>
    <mergeCell ref="E92:F92"/>
    <mergeCell ref="G92:H92"/>
    <mergeCell ref="I92:J92"/>
    <mergeCell ref="A93:B93"/>
    <mergeCell ref="E93:F93"/>
    <mergeCell ref="G93:H93"/>
    <mergeCell ref="I93:J93"/>
    <mergeCell ref="A94:B94"/>
    <mergeCell ref="E94:F94"/>
    <mergeCell ref="G94:H94"/>
    <mergeCell ref="I94:J94"/>
    <mergeCell ref="A95:B95"/>
    <mergeCell ref="E95:F95"/>
    <mergeCell ref="G95:H95"/>
    <mergeCell ref="I95:J95"/>
    <mergeCell ref="A92:B92"/>
    <mergeCell ref="C78:E78"/>
    <mergeCell ref="F78:G78"/>
    <mergeCell ref="H78:J78"/>
    <mergeCell ref="A80:B80"/>
    <mergeCell ref="C80:E80"/>
    <mergeCell ref="F80:G80"/>
    <mergeCell ref="H80:J80"/>
    <mergeCell ref="I116:J116"/>
    <mergeCell ref="A208:J208"/>
    <mergeCell ref="E186:F186"/>
    <mergeCell ref="E148:E149"/>
    <mergeCell ref="F148:F149"/>
    <mergeCell ref="G148:G149"/>
    <mergeCell ref="A138:G138"/>
    <mergeCell ref="A135:C135"/>
    <mergeCell ref="H136:J136"/>
    <mergeCell ref="A136:G136"/>
    <mergeCell ref="A137:G137"/>
    <mergeCell ref="H137:J137"/>
    <mergeCell ref="A146:J146"/>
    <mergeCell ref="A157:J158"/>
    <mergeCell ref="D165:E165"/>
    <mergeCell ref="D167:E167"/>
    <mergeCell ref="G165:J165"/>
    <mergeCell ref="G166:J166"/>
    <mergeCell ref="E140:G140"/>
    <mergeCell ref="H138:J138"/>
    <mergeCell ref="H140:J140"/>
    <mergeCell ref="A198:J198"/>
    <mergeCell ref="G167:J167"/>
    <mergeCell ref="C162:J162"/>
    <mergeCell ref="A162:B162"/>
    <mergeCell ref="H128:J128"/>
    <mergeCell ref="A125:G125"/>
    <mergeCell ref="H125:J125"/>
    <mergeCell ref="F126:G126"/>
    <mergeCell ref="I115:J115"/>
    <mergeCell ref="I119:J119"/>
    <mergeCell ref="A119:D119"/>
    <mergeCell ref="E84:H84"/>
    <mergeCell ref="G91:H91"/>
    <mergeCell ref="I91:J91"/>
    <mergeCell ref="E119:F119"/>
    <mergeCell ref="G119:H119"/>
    <mergeCell ref="A117:B117"/>
    <mergeCell ref="I117:J117"/>
    <mergeCell ref="A91:B91"/>
    <mergeCell ref="E91:F91"/>
    <mergeCell ref="A87:B87"/>
    <mergeCell ref="E87:F87"/>
    <mergeCell ref="G87:H87"/>
    <mergeCell ref="I87:J87"/>
    <mergeCell ref="A88:B88"/>
    <mergeCell ref="E88:F88"/>
    <mergeCell ref="G88:H88"/>
    <mergeCell ref="I88:J88"/>
    <mergeCell ref="C79:E79"/>
    <mergeCell ref="G85:H85"/>
    <mergeCell ref="I84:J84"/>
    <mergeCell ref="A85:B85"/>
    <mergeCell ref="A86:B86"/>
    <mergeCell ref="H79:J79"/>
    <mergeCell ref="I86:J86"/>
    <mergeCell ref="A90:B90"/>
    <mergeCell ref="E90:F90"/>
    <mergeCell ref="G90:H90"/>
    <mergeCell ref="I90:J90"/>
    <mergeCell ref="A83:J83"/>
    <mergeCell ref="E85:F85"/>
    <mergeCell ref="A89:B89"/>
    <mergeCell ref="E89:F89"/>
    <mergeCell ref="G89:H89"/>
    <mergeCell ref="I89:J89"/>
    <mergeCell ref="I85:J85"/>
    <mergeCell ref="E86:F86"/>
    <mergeCell ref="G86:H86"/>
    <mergeCell ref="A5:J6"/>
    <mergeCell ref="A19:J20"/>
    <mergeCell ref="C8:J8"/>
    <mergeCell ref="C9:J9"/>
    <mergeCell ref="C10:J10"/>
    <mergeCell ref="C11:J11"/>
    <mergeCell ref="C12:J12"/>
    <mergeCell ref="F73:J73"/>
    <mergeCell ref="A73:E73"/>
    <mergeCell ref="A72:J72"/>
    <mergeCell ref="C13:D13"/>
    <mergeCell ref="A17:B17"/>
    <mergeCell ref="F74:G74"/>
    <mergeCell ref="H74:J74"/>
    <mergeCell ref="F75:G75"/>
    <mergeCell ref="H75:J75"/>
    <mergeCell ref="F79:G79"/>
    <mergeCell ref="A84:B84"/>
    <mergeCell ref="A79:B79"/>
    <mergeCell ref="A75:B75"/>
    <mergeCell ref="C74:E74"/>
    <mergeCell ref="H81:J81"/>
    <mergeCell ref="F81:G81"/>
    <mergeCell ref="C81:E81"/>
    <mergeCell ref="A81:B81"/>
    <mergeCell ref="A76:B76"/>
    <mergeCell ref="C76:E76"/>
    <mergeCell ref="F76:G76"/>
    <mergeCell ref="H76:J76"/>
    <mergeCell ref="A74:B74"/>
    <mergeCell ref="A77:B77"/>
    <mergeCell ref="C77:E77"/>
    <mergeCell ref="F77:G77"/>
    <mergeCell ref="H77:J77"/>
    <mergeCell ref="A78:B78"/>
    <mergeCell ref="C75:E75"/>
    <mergeCell ref="B149:D149"/>
    <mergeCell ref="A143:G143"/>
    <mergeCell ref="F131:G131"/>
    <mergeCell ref="A130:G130"/>
    <mergeCell ref="H133:J133"/>
    <mergeCell ref="A120:D120"/>
    <mergeCell ref="G168:J168"/>
    <mergeCell ref="H142:J142"/>
    <mergeCell ref="H143:J143"/>
    <mergeCell ref="A142:G142"/>
    <mergeCell ref="A160:B160"/>
    <mergeCell ref="B148:D148"/>
    <mergeCell ref="H130:J130"/>
    <mergeCell ref="H131:J131"/>
    <mergeCell ref="A129:C129"/>
    <mergeCell ref="C163:J163"/>
    <mergeCell ref="A163:B163"/>
    <mergeCell ref="A122:J122"/>
    <mergeCell ref="A123:C123"/>
    <mergeCell ref="H124:J124"/>
    <mergeCell ref="A124:G124"/>
    <mergeCell ref="F127:G127"/>
    <mergeCell ref="E128:G128"/>
    <mergeCell ref="H126:J126"/>
    <mergeCell ref="A96:B96"/>
    <mergeCell ref="E96:F96"/>
    <mergeCell ref="G96:H96"/>
    <mergeCell ref="I96:J96"/>
    <mergeCell ref="A97:B97"/>
    <mergeCell ref="E97:F97"/>
    <mergeCell ref="G97:H97"/>
    <mergeCell ref="I97:J97"/>
    <mergeCell ref="A98:B98"/>
    <mergeCell ref="E98:F98"/>
    <mergeCell ref="G98:H98"/>
    <mergeCell ref="I98:J98"/>
    <mergeCell ref="A99:B99"/>
    <mergeCell ref="E99:F99"/>
    <mergeCell ref="G99:H99"/>
    <mergeCell ref="I99:J99"/>
    <mergeCell ref="A100:B100"/>
    <mergeCell ref="E100:F100"/>
    <mergeCell ref="G100:H100"/>
    <mergeCell ref="I100:J100"/>
    <mergeCell ref="A101:B101"/>
    <mergeCell ref="E101:F101"/>
    <mergeCell ref="G101:H101"/>
    <mergeCell ref="I101:J101"/>
    <mergeCell ref="A102:B102"/>
    <mergeCell ref="E102:F102"/>
    <mergeCell ref="G102:H102"/>
    <mergeCell ref="I102:J102"/>
    <mergeCell ref="A103:B103"/>
    <mergeCell ref="E103:F103"/>
    <mergeCell ref="G103:H103"/>
    <mergeCell ref="I103:J103"/>
    <mergeCell ref="A104:B104"/>
    <mergeCell ref="E104:F104"/>
    <mergeCell ref="G104:H104"/>
    <mergeCell ref="I104:J104"/>
    <mergeCell ref="A105:B105"/>
    <mergeCell ref="E105:F105"/>
    <mergeCell ref="G105:H105"/>
    <mergeCell ref="I105:J105"/>
    <mergeCell ref="A106:B106"/>
    <mergeCell ref="E106:F106"/>
    <mergeCell ref="G106:H106"/>
    <mergeCell ref="I106:J106"/>
    <mergeCell ref="A107:B107"/>
    <mergeCell ref="E107:F107"/>
    <mergeCell ref="G107:H107"/>
    <mergeCell ref="I107:J107"/>
    <mergeCell ref="A108:B108"/>
    <mergeCell ref="E108:F108"/>
    <mergeCell ref="G108:H108"/>
    <mergeCell ref="I108:J108"/>
    <mergeCell ref="A109:B109"/>
    <mergeCell ref="E109:F109"/>
    <mergeCell ref="G109:H109"/>
    <mergeCell ref="I109:J109"/>
    <mergeCell ref="A110:B110"/>
    <mergeCell ref="E110:F110"/>
    <mergeCell ref="G110:H110"/>
    <mergeCell ref="I110:J110"/>
    <mergeCell ref="I114:J114"/>
    <mergeCell ref="E115:F115"/>
    <mergeCell ref="G115:H115"/>
    <mergeCell ref="E116:F116"/>
    <mergeCell ref="G116:H116"/>
    <mergeCell ref="E117:F117"/>
    <mergeCell ref="G117:H117"/>
    <mergeCell ref="A111:B111"/>
    <mergeCell ref="E111:F111"/>
    <mergeCell ref="G111:H111"/>
    <mergeCell ref="I111:J111"/>
    <mergeCell ref="I112:J112"/>
    <mergeCell ref="A113:B113"/>
    <mergeCell ref="E113:F113"/>
    <mergeCell ref="G113:H113"/>
    <mergeCell ref="I113:J113"/>
    <mergeCell ref="A118:H118"/>
    <mergeCell ref="A112:B112"/>
    <mergeCell ref="E112:F112"/>
    <mergeCell ref="G112:H112"/>
    <mergeCell ref="A116:B116"/>
    <mergeCell ref="A115:B115"/>
    <mergeCell ref="A114:B114"/>
    <mergeCell ref="E114:F114"/>
    <mergeCell ref="G114:H114"/>
  </mergeCells>
  <pageMargins left="0.6" right="0.45" top="0.5" bottom="0.5" header="0.3" footer="0.3"/>
  <pageSetup paperSize="5"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activeCell="E8" sqref="E8"/>
    </sheetView>
  </sheetViews>
  <sheetFormatPr defaultRowHeight="14.25"/>
  <cols>
    <col min="1" max="16384" width="9.140625" style="186"/>
  </cols>
  <sheetData>
    <row r="1" spans="1:3">
      <c r="A1" s="453" t="s">
        <v>136</v>
      </c>
      <c r="B1" s="453"/>
      <c r="C1" s="453"/>
    </row>
    <row r="2" spans="1:3">
      <c r="A2" s="453" t="s">
        <v>138</v>
      </c>
      <c r="B2" s="453"/>
      <c r="C2" s="453"/>
    </row>
    <row r="3" spans="1:3">
      <c r="A3" s="453" t="s">
        <v>137</v>
      </c>
      <c r="B3" s="453"/>
      <c r="C3" s="453"/>
    </row>
  </sheetData>
  <mergeCells count="3">
    <mergeCell ref="A1:C1"/>
    <mergeCell ref="A2:C2"/>
    <mergeCell ref="A3:C3"/>
  </mergeCells>
  <pageMargins left="0.25" right="0.25" top="0.75" bottom="0.75" header="0.3" footer="0.3"/>
  <pageSetup paperSize="5"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Sheet2</vt:lpstr>
      <vt:lpstr>Sheet1</vt:lpstr>
      <vt:lpstr>Sheet3</vt:lpstr>
      <vt:lpstr>Sheet1!Print_Area</vt:lpstr>
      <vt:lpstr>Sheet2!Print_Area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2026-07-14T07:50:14Z</dcterms:modified>
</cp:coreProperties>
</file>