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Sheet1" sheetId="6" r:id="rId5"/>
  </sheets>
  <definedNames>
    <definedName name="_xlnm.Print_Area" localSheetId="1">'REAL ANALISA'!$A$1:$J$250</definedName>
    <definedName name="_xlnm.Print_Area" localSheetId="0">Sheet2!$A$1:$O$216</definedName>
  </definedNames>
  <calcPr calcId="144525"/>
</workbook>
</file>

<file path=xl/calcChain.xml><?xml version="1.0" encoding="utf-8"?>
<calcChain xmlns="http://schemas.openxmlformats.org/spreadsheetml/2006/main">
  <c r="G141" i="3" l="1"/>
  <c r="I141" i="3"/>
  <c r="H89" i="3"/>
  <c r="H90" i="3" s="1"/>
  <c r="C89" i="3"/>
  <c r="C90" i="3" s="1"/>
  <c r="H78" i="3"/>
  <c r="H79" i="3" s="1"/>
  <c r="C78" i="3"/>
  <c r="C79" i="3" s="1"/>
  <c r="E141" i="3" l="1"/>
  <c r="H100" i="3" l="1"/>
  <c r="H101" i="3" s="1"/>
  <c r="H158" i="3" s="1"/>
  <c r="C100" i="3"/>
  <c r="C101" i="3" s="1"/>
  <c r="H160" i="3" l="1"/>
  <c r="H162" i="3" s="1"/>
  <c r="B183" i="3" l="1"/>
  <c r="L167" i="2" l="1"/>
  <c r="C146" i="2" s="1"/>
  <c r="J145" i="2" s="1"/>
  <c r="C145" i="2"/>
  <c r="H174" i="3"/>
  <c r="H165" i="3" l="1"/>
  <c r="H176" i="3" l="1"/>
  <c r="H177" i="3" s="1"/>
  <c r="B182" i="3" s="1"/>
  <c r="G182"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<sst xmlns="http://schemas.openxmlformats.org/spreadsheetml/2006/main" count="287" uniqueCount="190">
  <si>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</si>
  <si>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</si>
  <si>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</si>
  <si>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</si>
  <si>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</si>
  <si>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</si>
  <si>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</si>
  <si>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</si>
  <si>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</si>
  <si>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</si>
  <si>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</si>
  <si>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</si>
  <si>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</si>
  <si>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</si>
  <si>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</si>
  <si>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</si>
  <si>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</si>
  <si>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</si>
  <si>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</si>
  <si>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</si>
  <si>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</si>
  <si>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</si>
  <si>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</si>
  <si>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</si>
  <si>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</si>
  <si>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</si>
  <si>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</si>
  <si>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</si>
  <si>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</si>
  <si>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</si>
  <si>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</si>
  <si>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</si>
  <si>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</si>
  <si>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</si>
  <si>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</si>
  <si>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</si>
  <si>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</si>
  <si>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</si>
  <si>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</si>
  <si>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</si>
  <si>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</si>
  <si>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</si>
  <si>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</si>
  <si>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</si>
  <si>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</si>
  <si>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</si>
  <si>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</si>
  <si>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</si>
  <si>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</si>
  <si>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</si>
  <si>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</si>
  <si>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</si>
  <si>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</si>
  <si>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</si>
  <si>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</si>
  <si>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</si>
  <si>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</si>
  <si>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</si>
  <si>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</si>
  <si>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</si>
  <si>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</si>
  <si>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</si>
  <si>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</si>
  <si>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</si>
  <si>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</si>
  <si>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</si>
  <si>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</si>
  <si>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</si>
  <si>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</si>
  <si>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</si>
  <si>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</si>
  <si>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</si>
  <si>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</si>
  <si>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</si>
  <si>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</si>
  <si>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</si>
  <si>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</si>
  <si>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</si>
  <si>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</si>
  <si>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</si>
  <si>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</si>
  <si>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</si>
  <si>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</si>
  <si>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</si>
  <si>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</si>
  <si>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</si>
  <si>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</si>
  <si>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</si>
  <si>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</si>
  <si>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</si>
  <si>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</si>
  <si>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</si>
  <si>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</si>
  <si>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</si>
  <si>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</si>
  <si>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</si>
  <si>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</si>
  <si>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</si>
  <si>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</si>
  <si>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</si>
  <si>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</si>
  <si>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</si>
  <si>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</si>
  <si>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</si>
  <si>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</si>
  <si>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</si>
  <si>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</si>
  <si>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</si>
  <si>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</si>
  <si>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</si>
  <si>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</si>
  <si>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</si>
  <si>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</si>
  <si>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</si>
  <si>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</si>
  <si>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</si>
  <si>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</si>
  <si>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</si>
  <si>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</si>
  <si>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</si>
  <si>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</si>
  <si>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</si>
  <si>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</si>
  <si>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</si>
  <si>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</si>
  <si>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</si>
  <si>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</si>
  <si>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</si>
  <si>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</si>
  <si>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</si>
  <si>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</si>
  <si>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</si>
  <si>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</si>
  <si>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</si>
  <si>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</si>
  <si>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</si>
  <si>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</si>
  <si>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</si>
  <si>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</si>
  <si>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</si>
  <si>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&gt; Biaya opersional usaha, karyawan, maintenance dll</t>
  </si>
  <si>
    <t>.</t>
  </si>
  <si>
    <t>Plafond maximal kredit</t>
  </si>
  <si>
    <t>Legalitas agunan</t>
  </si>
  <si>
    <t>NILAI AGUNAN</t>
  </si>
  <si>
    <t>Dianalisa oleh,</t>
  </si>
  <si>
    <t>Objek agunan</t>
  </si>
  <si>
    <t>MARET</t>
  </si>
  <si>
    <t>APRIL</t>
  </si>
  <si>
    <t>MEI</t>
  </si>
  <si>
    <t>KONS/INVS</t>
  </si>
  <si>
    <t>JANUARI</t>
  </si>
  <si>
    <t>FEBRUARI</t>
  </si>
  <si>
    <t>JUNI</t>
  </si>
  <si>
    <t>Total Debet</t>
  </si>
  <si>
    <t>Total Kredit</t>
  </si>
  <si>
    <t>MK</t>
  </si>
  <si>
    <t>BCF*</t>
  </si>
  <si>
    <t>* RO KM</t>
  </si>
  <si>
    <t>&gt; OMSET BASED ON MUTASI KREDIT</t>
  </si>
  <si>
    <t>Batas Maximal Pinjaman ( Ltv )**</t>
  </si>
  <si>
    <t>Nilai taksasi internal Bank*</t>
  </si>
  <si>
    <t>*Berdasarkan Taksasi internal bank per bulan Juli 2026</t>
  </si>
  <si>
    <t>**Berdasarkan surat edaran internal bank NO.010/SE/CF/VI/2026</t>
  </si>
  <si>
    <t>: MUHAMAD FAHMI FAUZAN</t>
  </si>
  <si>
    <t>: Dusun II Rt/Rw 03/02 Desa Tarikolot Kec Kertawangunan - Kuningan</t>
  </si>
  <si>
    <t>: Yayasan Nurul Huda ( Ponpes Nurul Huda )</t>
  </si>
  <si>
    <t>: Kredit Produktif - KAMU HT ( Penambahan modal pembanguan gedung serbaguna )</t>
  </si>
  <si>
    <t>: 60 Bulan</t>
  </si>
  <si>
    <t>: Yudi - Hendra</t>
  </si>
  <si>
    <t xml:space="preserve">Kantor </t>
  </si>
  <si>
    <t>: Cabang Kuningan</t>
  </si>
  <si>
    <t>Cirebon, 27 JULI 2026</t>
  </si>
  <si>
    <t>Diketahui oleh,</t>
  </si>
  <si>
    <t>Manager Bisnis</t>
  </si>
  <si>
    <t>Hendra Gunawan</t>
  </si>
  <si>
    <t>Rekapan Transaksi Bank Mandiri an Muhamad Fahmi Fauzan April - Juni 2026</t>
  </si>
  <si>
    <t>Rekapan Transaksi Bank BSI an Yayasan Nurul Huda  Fauzan April - Juni 2026</t>
  </si>
  <si>
    <t>Rekapan Transaksi Bank BCA An Muhamad Fahmi Fauzan Yayasan Periode April - Juni 2026</t>
  </si>
  <si>
    <t>PNM VENTURA S</t>
  </si>
  <si>
    <t>BTN</t>
  </si>
  <si>
    <t>MUAMALAT</t>
  </si>
  <si>
    <t>ADIRA</t>
  </si>
  <si>
    <t>PANIN DUBAI</t>
  </si>
  <si>
    <t>KB FINANCE</t>
  </si>
  <si>
    <t>WOM</t>
  </si>
  <si>
    <t>1 SHM Rumah ( No 886 luas 165m2 Blok Kosambi Ciputat Ciawigebang - Kuningan</t>
  </si>
  <si>
    <t>An Muhamad Fahmi Fauzan ( Rumah tempat tinggal )</t>
  </si>
  <si>
    <t>1 SHM ( No 00451 luas 143m2 3 lantai Kertawinangun Sindangagung - Kuningan</t>
  </si>
  <si>
    <t>An Muhamad Fahmi Fauzan ( Gedung / Asrama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</si>
</sst>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4">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
      <patternFill patternType="solid">
        <fgColor rgb="FF00FF99"/>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66">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0" fontId="44" fillId="0" borderId="0" xfId="0" applyFont="1" applyBorder="1" applyAlignment="1">
      <alignment horizontal="center" vertical="center"/>
    </xf>
    <xf numFmtId="0" fontId="57" fillId="0" borderId="12"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43" fontId="0" fillId="0" borderId="12" xfId="1" applyFont="1" applyBorder="1" applyAlignment="1">
      <alignment horizontal="right" vertical="center"/>
    </xf>
    <xf numFmtId="166" fontId="0" fillId="0" borderId="12" xfId="1" applyNumberFormat="1" applyFont="1" applyBorder="1" applyAlignment="1">
      <alignment horizontal="right" vertical="center"/>
    </xf>
    <xf numFmtId="0" fontId="57" fillId="0" borderId="12" xfId="0"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60" fillId="0" borderId="12" xfId="0" applyFont="1" applyBorder="1" applyAlignment="1">
      <alignment horizontal="center" vertical="center"/>
    </xf>
    <xf numFmtId="0" fontId="57" fillId="0" borderId="12" xfId="0" applyFont="1" applyFill="1" applyBorder="1" applyAlignment="1">
      <alignment horizontal="center"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44" fillId="0" borderId="0" xfId="0" applyFont="1" applyAlignment="1">
      <alignment horizontal="left"/>
    </xf>
    <xf numFmtId="0" fontId="57" fillId="0" borderId="9" xfId="0" applyFont="1" applyBorder="1" applyAlignment="1">
      <alignment horizontal="center" vertical="center"/>
    </xf>
    <xf numFmtId="0" fontId="57" fillId="0" borderId="11" xfId="0" applyFont="1" applyBorder="1" applyAlignment="1">
      <alignment horizontal="center" vertical="center"/>
    </xf>
    <xf numFmtId="0" fontId="57" fillId="23" borderId="12" xfId="0" applyFont="1" applyFill="1" applyBorder="1" applyAlignment="1">
      <alignment horizontal="center" vertical="center"/>
    </xf>
    <xf numFmtId="0" fontId="0" fillId="23" borderId="12" xfId="0" applyFill="1" applyBorder="1"/>
    <xf numFmtId="0" fontId="57" fillId="23" borderId="12" xfId="0" applyFont="1" applyFill="1" applyBorder="1" applyAlignment="1">
      <alignment horizontal="center" vertical="center"/>
    </xf>
    <xf numFmtId="166" fontId="0" fillId="23" borderId="12" xfId="1" applyNumberFormat="1" applyFont="1" applyFill="1" applyBorder="1" applyAlignment="1">
      <alignment horizontal="right" vertical="center"/>
    </xf>
    <xf numFmtId="171" fontId="59" fillId="18" borderId="23" xfId="1" applyNumberFormat="1" applyFont="1" applyFill="1" applyBorder="1" applyAlignment="1">
      <alignment horizontal="center" vertical="center"/>
    </xf>
    <xf numFmtId="0" fontId="55" fillId="0" borderId="0" xfId="0" applyFont="1" applyBorder="1" applyAlignment="1">
      <alignment horizontal="left" vertic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00FF99"/>
      <color rgb="FFFFFF99"/>
      <color rgb="FFE8E886"/>
      <color rgb="FFCCECFF"/>
      <color rgb="FFFFFFCC"/>
      <color rgb="FFFF3300"/>
      <color rgb="FFFF9900"/>
      <color rgb="FF00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67</xdr:row>
      <xdr:rowOff>66260</xdr:rowOff>
    </xdr:to>
    <xdr:sp macro="" textlink="">
      <xdr:nvSpPr>
        <xdr:cNvPr id="2" name="TextBox 1"/>
        <xdr:cNvSpPr txBox="1"/>
      </xdr:nvSpPr>
      <xdr:spPr>
        <a:xfrm>
          <a:off x="9525" y="3716563"/>
          <a:ext cx="6269812" cy="85499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r>
            <a:rPr lang="en-US" b="1"/>
            <a:t>LAPORAN HASIL KUNJUNGAN DAN VERIFIKASI KREDIT (LAK)</a:t>
          </a:r>
        </a:p>
        <a:p>
          <a:r>
            <a:rPr lang="en-US" b="1"/>
            <a:t>	1. Kunjungan Lapangan &amp; Cek Lingkungan (</a:t>
          </a:r>
          <a:r>
            <a:rPr lang="en-US" b="1" i="1"/>
            <a:t>On the Spot</a:t>
          </a:r>
          <a:r>
            <a:rPr lang="en-US" b="1"/>
            <a:t>)</a:t>
          </a:r>
          <a:endParaRPr lang="en-US"/>
        </a:p>
        <a:p>
          <a:r>
            <a:rPr lang="en-US" b="1"/>
            <a:t>Waktu Kunjungan:</a:t>
          </a:r>
          <a:r>
            <a:rPr lang="en-US"/>
            <a:t> Kamis, 16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a:t>saat</a:t>
          </a:r>
          <a:r>
            <a:rPr lang="en-US" baseline="0"/>
            <a:t> kunjungan tim ke lokasi pondok perempuan dan laki laki.</a:t>
          </a:r>
          <a:endParaRPr lang="en-US"/>
        </a:p>
        <a:p>
          <a:r>
            <a:rPr lang="en-US" b="1"/>
            <a:t>Cek Lingkungan:</a:t>
          </a:r>
          <a:r>
            <a:rPr lang="en-US"/>
            <a:t> Berdasarkan konfirmasi dengan warga setempat dibenarkan bahwa pemohon menetap di alamat tersebut</a:t>
          </a:r>
          <a:r>
            <a:rPr lang="en-US" baseline="0"/>
            <a:t> dan memilki usaha perdagangan rempah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a:t>
          </a:r>
          <a:r>
            <a:rPr lang="en-US" sz="1100" b="0">
              <a:solidFill>
                <a:schemeClr val="dk1"/>
              </a:solidFill>
              <a:effectLst/>
              <a:latin typeface="+mn-lt"/>
              <a:ea typeface="+mn-ea"/>
              <a:cs typeface="+mn-cs"/>
            </a:rPr>
            <a:t>Yayasan Nurul Huda Kertawangunan bergerak dibidang pendidikan , sosial, dan perekonomian. Adapaun dalam hal pendidikan menaungi Pondok Pesantren Nurul Huda, Madrasah Aliayah, SMAIT, SMPIT,SDIT, Madrasah Diniyah Takmilyah Awaliyah, TPQ, PAUD DAN Sekolah tinggi Agama Islam Darussalam</a:t>
          </a:r>
        </a:p>
        <a:p>
          <a:r>
            <a:rPr lang="en-US" b="1"/>
            <a:t>Legalitas Usaha:</a:t>
          </a:r>
          <a:r>
            <a:rPr lang="en-US"/>
            <a:t> Aspek legalitas subjek hukum dinyatakan lengkap (KTP/KK). Untuk objek usaha, legalitas mengacu </a:t>
          </a:r>
          <a:r>
            <a:rPr lang="en-US" b="0"/>
            <a:t>pada Surat Keterangan </a:t>
          </a:r>
          <a:r>
            <a:rPr lang="en-US"/>
            <a:t>resmi dari Pemerintah maupun</a:t>
          </a:r>
          <a:r>
            <a:rPr lang="en-US" baseline="0"/>
            <a:t> dinas terkait.</a:t>
          </a:r>
          <a:endParaRPr lang="en-US"/>
        </a:p>
        <a:p>
          <a:r>
            <a:rPr lang="en-US" b="1"/>
            <a:t>Fasilitas Operasional:</a:t>
          </a:r>
          <a:r>
            <a:rPr lang="en-US"/>
            <a:t> Fasilitas</a:t>
          </a:r>
          <a:r>
            <a:rPr lang="en-US" baseline="0"/>
            <a:t> akademik termasuk cukup memadai dimana gedung sekolah, asrama santri, gedung TU, Dapur dan lianya sudah ada, fasilitas unit bisnis juga mendukung antara lain ada kantin dan market kebutuhan santri.</a:t>
          </a:r>
          <a:endParaRPr lang="en-US"/>
        </a:p>
        <a:p>
          <a:r>
            <a:rPr lang="en-US" b="1"/>
            <a:t>	4. Tujuan Penggunaan Kredit &amp; Agunan (</a:t>
          </a:r>
          <a:r>
            <a:rPr lang="en-US" b="1" i="1"/>
            <a:t>Condition &amp; Collateral</a:t>
          </a:r>
          <a:r>
            <a:rPr lang="en-US" b="1"/>
            <a:t>)</a:t>
          </a:r>
          <a:endParaRPr lang="en-US"/>
        </a:p>
        <a:p>
          <a:r>
            <a:rPr lang="en-US" b="1"/>
            <a:t>Tujuan Kredit:</a:t>
          </a:r>
          <a:r>
            <a:rPr lang="en-US"/>
            <a:t> Dana pinjaman seluruhnya akan dialokasikan untuk</a:t>
          </a:r>
          <a:r>
            <a:rPr lang="en-US" baseline="0"/>
            <a:t> </a:t>
          </a:r>
          <a:r>
            <a:rPr lang="en-US"/>
            <a:t>sepenuhnya sebagai </a:t>
          </a:r>
          <a:r>
            <a:rPr lang="en-US" sz="1100" b="0">
              <a:solidFill>
                <a:schemeClr val="dk1"/>
              </a:solidFill>
              <a:effectLst/>
              <a:latin typeface="+mn-lt"/>
              <a:ea typeface="+mn-ea"/>
              <a:cs typeface="+mn-cs"/>
            </a:rPr>
            <a:t>dana tambahan </a:t>
          </a:r>
          <a:r>
            <a:rPr lang="en-US" b="0"/>
            <a:t> menyelesaikan proyek pembangunan infrastruktur terpadu yang saat ini sedang berjalan yaitu pembangunan</a:t>
          </a:r>
          <a:r>
            <a:rPr lang="en-US" b="0" baseline="0"/>
            <a:t> gedung serbaguna.</a:t>
          </a:r>
          <a:endParaRPr lang="en-US" b="0"/>
        </a:p>
        <a:p>
          <a:r>
            <a:rPr lang="en-US" b="1"/>
            <a:t>Agunan yang Diajukan:</a:t>
          </a:r>
          <a:r>
            <a:rPr lang="en-US"/>
            <a:t> 2 SHM ( Rumah dan dan</a:t>
          </a:r>
          <a:r>
            <a:rPr lang="en-US" baseline="0"/>
            <a:t> salah satu bangunan atau gedung pondok pesantren )</a:t>
          </a:r>
          <a:endParaRPr lang="en-US" b="0"/>
        </a:p>
        <a:p>
          <a:r>
            <a:rPr lang="en-US" b="1"/>
            <a:t>	5. Verifikasi Kapasitas Pendapatan (</a:t>
          </a:r>
          <a:r>
            <a:rPr lang="en-US" b="1" i="1"/>
            <a:t>Repayment Capacity</a:t>
          </a:r>
          <a:r>
            <a:rPr lang="en-US" b="1"/>
            <a:t>)</a:t>
          </a:r>
          <a:endParaRPr lang="en-US"/>
        </a:p>
        <a:p>
          <a:r>
            <a:rPr lang="en-US" b="1"/>
            <a:t>Metode Verifikasi:</a:t>
          </a:r>
          <a:r>
            <a:rPr lang="en-US" b="0" baseline="0"/>
            <a:t> A</a:t>
          </a:r>
          <a:r>
            <a:rPr lang="en-US"/>
            <a:t>nalisis kapasitas bayar</a:t>
          </a:r>
          <a:r>
            <a:rPr lang="en-US" baseline="0"/>
            <a:t> </a:t>
          </a:r>
          <a:r>
            <a:rPr lang="en-US"/>
            <a:t>diuji melalui pendekatan </a:t>
          </a:r>
          <a:r>
            <a:rPr lang="en-US" i="1"/>
            <a:t>cross-check</a:t>
          </a:r>
          <a:r>
            <a:rPr lang="en-US"/>
            <a:t> mutasi rekening Bank BCA,BSI</a:t>
          </a:r>
          <a:r>
            <a:rPr lang="en-US" baseline="0"/>
            <a:t> Dan Mandiri  an Sendiri dan Yayasan </a:t>
          </a:r>
          <a:r>
            <a:rPr lang="en-US"/>
            <a:t> periode April–Juni 2026, dikombinasikan dengan wawancara mendalam  mengenai </a:t>
          </a:r>
          <a:r>
            <a:rPr lang="en-US" i="0"/>
            <a:t>travel</a:t>
          </a:r>
          <a:r>
            <a:rPr lang="en-US" i="0" baseline="0"/>
            <a:t> atau jamaah umroh yang dijalani. Terlampir juga Rekapan laba rugi pesantren dan laporan travel umroh PT Cahaya Madinah Mulia dan proyeksi bulan Agustus-Desember 2026 dengan jumlah jamaah mulai 40-100/bln.</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1 Unit Rumah Tinggal, 1 tanah kosong ( gudang</a:t>
          </a:r>
          <a:r>
            <a:rPr lang="en-US" sz="1100" baseline="0">
              <a:solidFill>
                <a:schemeClr val="dk1"/>
              </a:solidFill>
              <a:effectLst/>
              <a:latin typeface="+mn-lt"/>
              <a:ea typeface="+mn-ea"/>
              <a:cs typeface="+mn-cs"/>
            </a:rPr>
            <a:t> &amp; garasi</a:t>
          </a:r>
          <a:r>
            <a:rPr lang="en-US" sz="1100">
              <a:solidFill>
                <a:schemeClr val="dk1"/>
              </a:solidFill>
              <a:effectLst/>
              <a:latin typeface="+mn-lt"/>
              <a:ea typeface="+mn-ea"/>
              <a:cs typeface="+mn-cs"/>
            </a:rPr>
            <a:t> ) </a:t>
          </a:r>
          <a:r>
            <a:rPr lang="en-US" sz="1100" baseline="0">
              <a:solidFill>
                <a:schemeClr val="dk1"/>
              </a:solidFill>
              <a:effectLst/>
              <a:latin typeface="+mn-lt"/>
              <a:ea typeface="+mn-ea"/>
              <a:cs typeface="+mn-cs"/>
            </a:rPr>
            <a:t>, 3</a:t>
          </a:r>
          <a:r>
            <a:rPr lang="en-US" sz="1100">
              <a:solidFill>
                <a:schemeClr val="dk1"/>
              </a:solidFill>
              <a:effectLst/>
              <a:latin typeface="+mn-lt"/>
              <a:ea typeface="+mn-ea"/>
              <a:cs typeface="+mn-cs"/>
            </a:rPr>
            <a:t> Unit Mobil Pribadi</a:t>
          </a:r>
          <a:r>
            <a:rPr lang="en-US" sz="1100" baseline="0">
              <a:solidFill>
                <a:schemeClr val="dk1"/>
              </a:solidFill>
              <a:effectLst/>
              <a:latin typeface="+mn-lt"/>
              <a:ea typeface="+mn-ea"/>
              <a:cs typeface="+mn-cs"/>
            </a:rPr>
            <a:t> , 3 Motor, 2 rumah dan Pesantren.</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223</xdr:row>
      <xdr:rowOff>74545</xdr:rowOff>
    </xdr:from>
    <xdr:to>
      <xdr:col>9</xdr:col>
      <xdr:colOff>433061</xdr:colOff>
      <xdr:row>231</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Rp1.500.000.000,-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5 (LIMA)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15%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2</a:t>
          </a:r>
          <a:r>
            <a:rPr lang="en-US" sz="1100" b="0" i="0" u="sng" baseline="0">
              <a:solidFill>
                <a:schemeClr val="dk1"/>
              </a:solidFill>
              <a:effectLst/>
              <a:latin typeface="+mn-lt"/>
              <a:ea typeface="+mn-ea"/>
              <a:cs typeface="+mn-cs"/>
            </a:rPr>
            <a:t> SHM</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202</xdr:row>
      <xdr:rowOff>8283</xdr:rowOff>
    </xdr:from>
    <xdr:to>
      <xdr:col>9</xdr:col>
      <xdr:colOff>420343</xdr:colOff>
      <xdr:row>210</xdr:row>
      <xdr:rowOff>41413</xdr:rowOff>
    </xdr:to>
    <xdr:sp macro="" textlink="">
      <xdr:nvSpPr>
        <xdr:cNvPr id="4" name="TextBox 3"/>
        <xdr:cNvSpPr txBox="1">
          <a:spLocks/>
        </xdr:cNvSpPr>
      </xdr:nvSpPr>
      <xdr:spPr>
        <a:xfrm>
          <a:off x="14908" y="33577696"/>
          <a:ext cx="6244674" cy="1606826"/>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24 Juli 2026 dengan hasli apresial &gt;&gt; </a:t>
          </a:r>
          <a:r>
            <a:rPr lang="en-US" sz="1100" b="1" baseline="0">
              <a:solidFill>
                <a:schemeClr val="dk1"/>
              </a:solidFill>
              <a:effectLst/>
              <a:latin typeface="+mn-lt"/>
              <a:ea typeface="+mn-ea"/>
              <a:cs typeface="+mn-cs"/>
            </a:rPr>
            <a:t>, Nilai Pasar 1.127.400.000, Nilai Likuidasi 789.200.000 ( Rumah ) </a:t>
          </a:r>
          <a:r>
            <a:rPr lang="en-US" sz="1100" b="0" baseline="0">
              <a:solidFill>
                <a:schemeClr val="dk1"/>
              </a:solidFill>
              <a:effectLst/>
              <a:latin typeface="+mn-lt"/>
              <a:ea typeface="+mn-ea"/>
              <a:cs typeface="+mn-cs"/>
            </a:rPr>
            <a:t>dan </a:t>
          </a:r>
          <a:r>
            <a:rPr lang="en-US" sz="1100" b="1" baseline="0">
              <a:solidFill>
                <a:schemeClr val="dk1"/>
              </a:solidFill>
              <a:effectLst/>
              <a:latin typeface="+mn-lt"/>
              <a:ea typeface="+mn-ea"/>
              <a:cs typeface="+mn-cs"/>
            </a:rPr>
            <a:t>Nilai Pasar 1.275.600.000, Nilai Likuidasi 892.900.000</a:t>
          </a:r>
        </a:p>
        <a:p>
          <a:r>
            <a:rPr lang="en-US" sz="1100" b="1" i="1" baseline="0">
              <a:solidFill>
                <a:schemeClr val="dk1"/>
              </a:solidFill>
              <a:effectLst/>
              <a:latin typeface="+mn-lt"/>
              <a:ea typeface="+mn-ea"/>
              <a:cs typeface="+mn-cs"/>
            </a:rPr>
            <a:t>Total Max PH Rp. 892.900.000 + 789.200.000 = 1.682.100.000</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232</xdr:row>
      <xdr:rowOff>49695</xdr:rowOff>
    </xdr:from>
    <xdr:to>
      <xdr:col>10</xdr:col>
      <xdr:colOff>8283</xdr:colOff>
      <xdr:row>234</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1" t="s">
        <v>16</v>
      </c>
      <c r="C2" s="311"/>
      <c r="D2" s="311"/>
      <c r="E2" s="311"/>
      <c r="F2" s="311"/>
      <c r="G2" s="311"/>
      <c r="H2" s="311"/>
      <c r="I2" s="311"/>
      <c r="J2" s="311"/>
      <c r="K2" s="311"/>
      <c r="L2" s="311"/>
      <c r="M2" s="311"/>
      <c r="N2" s="311"/>
      <c r="O2" s="8"/>
    </row>
    <row r="3" spans="1:15" ht="18.75" customHeight="1">
      <c r="A3" s="8"/>
      <c r="B3" s="316" t="s">
        <v>85</v>
      </c>
      <c r="C3" s="317"/>
      <c r="D3" s="317"/>
      <c r="E3" s="317"/>
      <c r="F3" s="317"/>
      <c r="G3" s="317"/>
      <c r="H3" s="317"/>
      <c r="I3" s="317"/>
      <c r="J3" s="317"/>
      <c r="K3" s="317"/>
      <c r="L3" s="317"/>
      <c r="M3" s="317"/>
      <c r="N3" s="318"/>
      <c r="O3" s="8"/>
    </row>
    <row r="4" spans="1:15" ht="15" customHeight="1">
      <c r="A4" s="8"/>
      <c r="B4" s="313" t="s">
        <v>86</v>
      </c>
      <c r="C4" s="314"/>
      <c r="D4" s="314"/>
      <c r="E4" s="314"/>
      <c r="F4" s="314"/>
      <c r="G4" s="314"/>
      <c r="H4" s="314"/>
      <c r="I4" s="314"/>
      <c r="J4" s="314"/>
      <c r="K4" s="314"/>
      <c r="L4" s="314"/>
      <c r="M4" s="314"/>
      <c r="N4" s="315"/>
      <c r="O4" s="8"/>
    </row>
    <row r="5" spans="1:15">
      <c r="A5" s="8"/>
      <c r="B5" s="275" t="s">
        <v>78</v>
      </c>
      <c r="C5" s="276"/>
      <c r="D5" s="276"/>
      <c r="E5" s="276"/>
      <c r="F5" s="276"/>
      <c r="G5" s="276"/>
      <c r="H5" s="276"/>
      <c r="I5" s="276"/>
      <c r="J5" s="276"/>
      <c r="K5" s="276"/>
      <c r="L5" s="276"/>
      <c r="M5" s="276"/>
      <c r="N5" s="277"/>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49" t="s">
        <v>37</v>
      </c>
      <c r="C11" s="250"/>
      <c r="D11" s="250"/>
      <c r="E11" s="250"/>
      <c r="F11" s="250"/>
      <c r="G11" s="250"/>
      <c r="H11" s="250"/>
      <c r="I11" s="250"/>
      <c r="J11" s="250"/>
      <c r="K11" s="250"/>
      <c r="L11" s="250"/>
      <c r="M11" s="250"/>
      <c r="N11" s="251"/>
      <c r="O11" s="9"/>
    </row>
    <row r="12" spans="1:15">
      <c r="A12" s="8"/>
      <c r="B12" s="299" t="s">
        <v>88</v>
      </c>
      <c r="C12" s="321"/>
      <c r="D12" s="321"/>
      <c r="E12" s="321"/>
      <c r="F12" s="321"/>
      <c r="G12" s="321"/>
      <c r="H12" s="321"/>
      <c r="I12" s="321"/>
      <c r="J12" s="321"/>
      <c r="K12" s="321"/>
      <c r="L12" s="321"/>
      <c r="M12" s="321"/>
      <c r="N12" s="322"/>
      <c r="O12" s="9"/>
    </row>
    <row r="13" spans="1:15">
      <c r="A13" s="8"/>
      <c r="B13" s="323"/>
      <c r="C13" s="324"/>
      <c r="D13" s="324"/>
      <c r="E13" s="324"/>
      <c r="F13" s="324"/>
      <c r="G13" s="324"/>
      <c r="H13" s="324"/>
      <c r="I13" s="324"/>
      <c r="J13" s="324"/>
      <c r="K13" s="324"/>
      <c r="L13" s="324"/>
      <c r="M13" s="324"/>
      <c r="N13" s="325"/>
      <c r="O13" s="9"/>
    </row>
    <row r="14" spans="1:15" hidden="1">
      <c r="A14" s="8"/>
      <c r="B14" s="323"/>
      <c r="C14" s="324"/>
      <c r="D14" s="324"/>
      <c r="E14" s="324"/>
      <c r="F14" s="324"/>
      <c r="G14" s="324"/>
      <c r="H14" s="324"/>
      <c r="I14" s="324"/>
      <c r="J14" s="324"/>
      <c r="K14" s="324"/>
      <c r="L14" s="324"/>
      <c r="M14" s="324"/>
      <c r="N14" s="325"/>
      <c r="O14" s="9"/>
    </row>
    <row r="15" spans="1:15">
      <c r="A15" s="8"/>
      <c r="B15" s="323"/>
      <c r="C15" s="324"/>
      <c r="D15" s="324"/>
      <c r="E15" s="324"/>
      <c r="F15" s="324"/>
      <c r="G15" s="324"/>
      <c r="H15" s="324"/>
      <c r="I15" s="324"/>
      <c r="J15" s="324"/>
      <c r="K15" s="324"/>
      <c r="L15" s="324"/>
      <c r="M15" s="324"/>
      <c r="N15" s="325"/>
      <c r="O15" s="9"/>
    </row>
    <row r="16" spans="1:15">
      <c r="A16" s="8"/>
      <c r="B16" s="323"/>
      <c r="C16" s="324"/>
      <c r="D16" s="324"/>
      <c r="E16" s="324"/>
      <c r="F16" s="324"/>
      <c r="G16" s="324"/>
      <c r="H16" s="324"/>
      <c r="I16" s="324"/>
      <c r="J16" s="324"/>
      <c r="K16" s="324"/>
      <c r="L16" s="324"/>
      <c r="M16" s="324"/>
      <c r="N16" s="325"/>
      <c r="O16" s="9"/>
    </row>
    <row r="17" spans="1:17">
      <c r="A17" s="8"/>
      <c r="B17" s="323"/>
      <c r="C17" s="324"/>
      <c r="D17" s="324"/>
      <c r="E17" s="324"/>
      <c r="F17" s="324"/>
      <c r="G17" s="324"/>
      <c r="H17" s="324"/>
      <c r="I17" s="324"/>
      <c r="J17" s="324"/>
      <c r="K17" s="324"/>
      <c r="L17" s="324"/>
      <c r="M17" s="324"/>
      <c r="N17" s="325"/>
      <c r="O17" s="9"/>
    </row>
    <row r="18" spans="1:17">
      <c r="A18" s="8"/>
      <c r="B18" s="323"/>
      <c r="C18" s="324"/>
      <c r="D18" s="324"/>
      <c r="E18" s="324"/>
      <c r="F18" s="324"/>
      <c r="G18" s="324"/>
      <c r="H18" s="324"/>
      <c r="I18" s="324"/>
      <c r="J18" s="324"/>
      <c r="K18" s="324"/>
      <c r="L18" s="324"/>
      <c r="M18" s="324"/>
      <c r="N18" s="325"/>
      <c r="O18" s="9"/>
    </row>
    <row r="19" spans="1:17">
      <c r="A19" s="8"/>
      <c r="B19" s="323"/>
      <c r="C19" s="324"/>
      <c r="D19" s="324"/>
      <c r="E19" s="324"/>
      <c r="F19" s="324"/>
      <c r="G19" s="324"/>
      <c r="H19" s="324"/>
      <c r="I19" s="324"/>
      <c r="J19" s="324"/>
      <c r="K19" s="324"/>
      <c r="L19" s="324"/>
      <c r="M19" s="324"/>
      <c r="N19" s="325"/>
      <c r="O19" s="9"/>
    </row>
    <row r="20" spans="1:17">
      <c r="A20" s="8"/>
      <c r="B20" s="323"/>
      <c r="C20" s="324"/>
      <c r="D20" s="324"/>
      <c r="E20" s="324"/>
      <c r="F20" s="324"/>
      <c r="G20" s="324"/>
      <c r="H20" s="324"/>
      <c r="I20" s="324"/>
      <c r="J20" s="324"/>
      <c r="K20" s="324"/>
      <c r="L20" s="324"/>
      <c r="M20" s="324"/>
      <c r="N20" s="325"/>
      <c r="O20" s="9"/>
    </row>
    <row r="21" spans="1:17">
      <c r="A21" s="8"/>
      <c r="B21" s="323"/>
      <c r="C21" s="324"/>
      <c r="D21" s="324"/>
      <c r="E21" s="324"/>
      <c r="F21" s="324"/>
      <c r="G21" s="324"/>
      <c r="H21" s="324"/>
      <c r="I21" s="324"/>
      <c r="J21" s="324"/>
      <c r="K21" s="324"/>
      <c r="L21" s="324"/>
      <c r="M21" s="324"/>
      <c r="N21" s="325"/>
      <c r="O21" s="9"/>
    </row>
    <row r="22" spans="1:17" hidden="1">
      <c r="A22" s="8"/>
      <c r="B22" s="323"/>
      <c r="C22" s="324"/>
      <c r="D22" s="324"/>
      <c r="E22" s="324"/>
      <c r="F22" s="324"/>
      <c r="G22" s="324"/>
      <c r="H22" s="324"/>
      <c r="I22" s="324"/>
      <c r="J22" s="324"/>
      <c r="K22" s="324"/>
      <c r="L22" s="324"/>
      <c r="M22" s="324"/>
      <c r="N22" s="325"/>
      <c r="O22" s="9"/>
    </row>
    <row r="23" spans="1:17" hidden="1">
      <c r="A23" s="8"/>
      <c r="B23" s="323"/>
      <c r="C23" s="324"/>
      <c r="D23" s="324"/>
      <c r="E23" s="324"/>
      <c r="F23" s="324"/>
      <c r="G23" s="324"/>
      <c r="H23" s="324"/>
      <c r="I23" s="324"/>
      <c r="J23" s="324"/>
      <c r="K23" s="324"/>
      <c r="L23" s="324"/>
      <c r="M23" s="324"/>
      <c r="N23" s="325"/>
      <c r="O23" s="9"/>
    </row>
    <row r="24" spans="1:17" hidden="1">
      <c r="A24" s="8"/>
      <c r="B24" s="323"/>
      <c r="C24" s="324"/>
      <c r="D24" s="324"/>
      <c r="E24" s="324"/>
      <c r="F24" s="324"/>
      <c r="G24" s="324"/>
      <c r="H24" s="324"/>
      <c r="I24" s="324"/>
      <c r="J24" s="324"/>
      <c r="K24" s="324"/>
      <c r="L24" s="324"/>
      <c r="M24" s="324"/>
      <c r="N24" s="325"/>
      <c r="O24" s="9"/>
    </row>
    <row r="25" spans="1:17" hidden="1">
      <c r="A25" s="8"/>
      <c r="B25" s="323"/>
      <c r="C25" s="324"/>
      <c r="D25" s="324"/>
      <c r="E25" s="324"/>
      <c r="F25" s="324"/>
      <c r="G25" s="324"/>
      <c r="H25" s="324"/>
      <c r="I25" s="324"/>
      <c r="J25" s="324"/>
      <c r="K25" s="324"/>
      <c r="L25" s="324"/>
      <c r="M25" s="324"/>
      <c r="N25" s="325"/>
      <c r="O25" s="9"/>
    </row>
    <row r="26" spans="1:17">
      <c r="A26" s="8"/>
      <c r="B26" s="323"/>
      <c r="C26" s="324"/>
      <c r="D26" s="324"/>
      <c r="E26" s="324"/>
      <c r="F26" s="324"/>
      <c r="G26" s="324"/>
      <c r="H26" s="324"/>
      <c r="I26" s="324"/>
      <c r="J26" s="324"/>
      <c r="K26" s="324"/>
      <c r="L26" s="324"/>
      <c r="M26" s="324"/>
      <c r="N26" s="325"/>
      <c r="O26" s="9"/>
    </row>
    <row r="27" spans="1:17">
      <c r="A27" s="8"/>
      <c r="B27" s="323"/>
      <c r="C27" s="324"/>
      <c r="D27" s="324"/>
      <c r="E27" s="324"/>
      <c r="F27" s="324"/>
      <c r="G27" s="324"/>
      <c r="H27" s="324"/>
      <c r="I27" s="324"/>
      <c r="J27" s="324"/>
      <c r="K27" s="324"/>
      <c r="L27" s="324"/>
      <c r="M27" s="324"/>
      <c r="N27" s="325"/>
      <c r="O27" s="9"/>
    </row>
    <row r="28" spans="1:17">
      <c r="A28" s="8"/>
      <c r="B28" s="323"/>
      <c r="C28" s="324"/>
      <c r="D28" s="324"/>
      <c r="E28" s="324"/>
      <c r="F28" s="324"/>
      <c r="G28" s="324"/>
      <c r="H28" s="324"/>
      <c r="I28" s="324"/>
      <c r="J28" s="324"/>
      <c r="K28" s="324"/>
      <c r="L28" s="324"/>
      <c r="M28" s="324"/>
      <c r="N28" s="325"/>
      <c r="O28" s="9"/>
    </row>
    <row r="29" spans="1:17">
      <c r="A29" s="8"/>
      <c r="B29" s="323"/>
      <c r="C29" s="324"/>
      <c r="D29" s="324"/>
      <c r="E29" s="324"/>
      <c r="F29" s="324"/>
      <c r="G29" s="324"/>
      <c r="H29" s="324"/>
      <c r="I29" s="324"/>
      <c r="J29" s="324"/>
      <c r="K29" s="324"/>
      <c r="L29" s="324"/>
      <c r="M29" s="324"/>
      <c r="N29" s="325"/>
      <c r="O29" s="9"/>
    </row>
    <row r="30" spans="1:17">
      <c r="A30" s="8"/>
      <c r="B30" s="323"/>
      <c r="C30" s="324"/>
      <c r="D30" s="324"/>
      <c r="E30" s="324"/>
      <c r="F30" s="324"/>
      <c r="G30" s="324"/>
      <c r="H30" s="324"/>
      <c r="I30" s="324"/>
      <c r="J30" s="324"/>
      <c r="K30" s="324"/>
      <c r="L30" s="324"/>
      <c r="M30" s="324"/>
      <c r="N30" s="325"/>
      <c r="O30" s="9"/>
    </row>
    <row r="31" spans="1:17">
      <c r="A31" s="8"/>
      <c r="B31" s="323"/>
      <c r="C31" s="324"/>
      <c r="D31" s="324"/>
      <c r="E31" s="324"/>
      <c r="F31" s="324"/>
      <c r="G31" s="324"/>
      <c r="H31" s="324"/>
      <c r="I31" s="324"/>
      <c r="J31" s="324"/>
      <c r="K31" s="324"/>
      <c r="L31" s="324"/>
      <c r="M31" s="324"/>
      <c r="N31" s="325"/>
      <c r="O31" s="9"/>
    </row>
    <row r="32" spans="1:17">
      <c r="A32" s="8"/>
      <c r="B32" s="326"/>
      <c r="C32" s="327"/>
      <c r="D32" s="327"/>
      <c r="E32" s="327"/>
      <c r="F32" s="327"/>
      <c r="G32" s="327"/>
      <c r="H32" s="327"/>
      <c r="I32" s="327"/>
      <c r="J32" s="327"/>
      <c r="K32" s="327"/>
      <c r="L32" s="327"/>
      <c r="M32" s="327"/>
      <c r="N32" s="328"/>
      <c r="O32" s="9"/>
      <c r="P32" s="58"/>
      <c r="Q32" s="36"/>
    </row>
    <row r="33" spans="1:17">
      <c r="A33" s="8"/>
      <c r="B33" s="290" t="s">
        <v>89</v>
      </c>
      <c r="C33" s="291"/>
      <c r="D33" s="291"/>
      <c r="E33" s="291"/>
      <c r="F33" s="291"/>
      <c r="G33" s="291"/>
      <c r="H33" s="291"/>
      <c r="I33" s="291"/>
      <c r="J33" s="291"/>
      <c r="K33" s="291"/>
      <c r="L33" s="291"/>
      <c r="M33" s="291"/>
      <c r="N33" s="292"/>
      <c r="O33" s="9"/>
      <c r="P33" s="58"/>
      <c r="Q33" s="36"/>
    </row>
    <row r="34" spans="1:17" ht="15" customHeight="1">
      <c r="A34" s="8"/>
      <c r="B34" s="299" t="s">
        <v>90</v>
      </c>
      <c r="C34" s="300"/>
      <c r="D34" s="300"/>
      <c r="E34" s="300"/>
      <c r="F34" s="300"/>
      <c r="G34" s="300"/>
      <c r="H34" s="300"/>
      <c r="I34" s="300"/>
      <c r="J34" s="300"/>
      <c r="K34" s="300"/>
      <c r="L34" s="300"/>
      <c r="M34" s="300"/>
      <c r="N34" s="301"/>
      <c r="O34" s="9"/>
      <c r="P34" s="58"/>
      <c r="Q34" s="36"/>
    </row>
    <row r="35" spans="1:17">
      <c r="A35" s="8"/>
      <c r="B35" s="302"/>
      <c r="C35" s="303"/>
      <c r="D35" s="303"/>
      <c r="E35" s="303"/>
      <c r="F35" s="303"/>
      <c r="G35" s="303"/>
      <c r="H35" s="303"/>
      <c r="I35" s="303"/>
      <c r="J35" s="303"/>
      <c r="K35" s="303"/>
      <c r="L35" s="303"/>
      <c r="M35" s="303"/>
      <c r="N35" s="304"/>
      <c r="O35" s="9"/>
      <c r="P35" s="58"/>
      <c r="Q35" s="36"/>
    </row>
    <row r="36" spans="1:17" ht="15" hidden="1" customHeight="1">
      <c r="A36" s="8"/>
      <c r="B36" s="302"/>
      <c r="C36" s="303"/>
      <c r="D36" s="303"/>
      <c r="E36" s="303"/>
      <c r="F36" s="303"/>
      <c r="G36" s="303"/>
      <c r="H36" s="303"/>
      <c r="I36" s="303"/>
      <c r="J36" s="303"/>
      <c r="K36" s="303"/>
      <c r="L36" s="303"/>
      <c r="M36" s="303"/>
      <c r="N36" s="304"/>
      <c r="O36" s="9"/>
      <c r="P36" s="58"/>
      <c r="Q36" s="36"/>
    </row>
    <row r="37" spans="1:17" ht="15" hidden="1" customHeight="1">
      <c r="A37" s="8"/>
      <c r="B37" s="302"/>
      <c r="C37" s="303"/>
      <c r="D37" s="303"/>
      <c r="E37" s="303"/>
      <c r="F37" s="303"/>
      <c r="G37" s="303"/>
      <c r="H37" s="303"/>
      <c r="I37" s="303"/>
      <c r="J37" s="303"/>
      <c r="K37" s="303"/>
      <c r="L37" s="303"/>
      <c r="M37" s="303"/>
      <c r="N37" s="304"/>
      <c r="O37" s="9"/>
      <c r="P37" s="58"/>
      <c r="Q37" s="36"/>
    </row>
    <row r="38" spans="1:17" ht="15" hidden="1" customHeight="1">
      <c r="A38" s="8"/>
      <c r="B38" s="302"/>
      <c r="C38" s="303"/>
      <c r="D38" s="303"/>
      <c r="E38" s="303"/>
      <c r="F38" s="303"/>
      <c r="G38" s="303"/>
      <c r="H38" s="303"/>
      <c r="I38" s="303"/>
      <c r="J38" s="303"/>
      <c r="K38" s="303"/>
      <c r="L38" s="303"/>
      <c r="M38" s="303"/>
      <c r="N38" s="304"/>
      <c r="O38" s="9"/>
      <c r="P38" s="58"/>
      <c r="Q38" s="36"/>
    </row>
    <row r="39" spans="1:17">
      <c r="A39" s="8"/>
      <c r="B39" s="302"/>
      <c r="C39" s="303"/>
      <c r="D39" s="303"/>
      <c r="E39" s="303"/>
      <c r="F39" s="303"/>
      <c r="G39" s="303"/>
      <c r="H39" s="303"/>
      <c r="I39" s="303"/>
      <c r="J39" s="303"/>
      <c r="K39" s="303"/>
      <c r="L39" s="303"/>
      <c r="M39" s="303"/>
      <c r="N39" s="304"/>
      <c r="O39" s="9"/>
      <c r="P39" s="58"/>
      <c r="Q39" s="36"/>
    </row>
    <row r="40" spans="1:17" ht="15" hidden="1" customHeight="1">
      <c r="A40" s="8"/>
      <c r="B40" s="302"/>
      <c r="C40" s="303"/>
      <c r="D40" s="303"/>
      <c r="E40" s="303"/>
      <c r="F40" s="303"/>
      <c r="G40" s="303"/>
      <c r="H40" s="303"/>
      <c r="I40" s="303"/>
      <c r="J40" s="303"/>
      <c r="K40" s="303"/>
      <c r="L40" s="303"/>
      <c r="M40" s="303"/>
      <c r="N40" s="304"/>
      <c r="O40" s="9"/>
      <c r="P40" s="58"/>
      <c r="Q40" s="36"/>
    </row>
    <row r="41" spans="1:17">
      <c r="A41" s="8"/>
      <c r="B41" s="302"/>
      <c r="C41" s="303"/>
      <c r="D41" s="303"/>
      <c r="E41" s="303"/>
      <c r="F41" s="303"/>
      <c r="G41" s="303"/>
      <c r="H41" s="303"/>
      <c r="I41" s="303"/>
      <c r="J41" s="303"/>
      <c r="K41" s="303"/>
      <c r="L41" s="303"/>
      <c r="M41" s="303"/>
      <c r="N41" s="304"/>
      <c r="O41" s="9"/>
      <c r="P41" s="58"/>
      <c r="Q41" s="36"/>
    </row>
    <row r="42" spans="1:17">
      <c r="A42" s="8"/>
      <c r="B42" s="302"/>
      <c r="C42" s="303"/>
      <c r="D42" s="303"/>
      <c r="E42" s="303"/>
      <c r="F42" s="303"/>
      <c r="G42" s="303"/>
      <c r="H42" s="303"/>
      <c r="I42" s="303"/>
      <c r="J42" s="303"/>
      <c r="K42" s="303"/>
      <c r="L42" s="303"/>
      <c r="M42" s="303"/>
      <c r="N42" s="304"/>
      <c r="O42" s="9"/>
      <c r="P42" s="58"/>
      <c r="Q42" s="36"/>
    </row>
    <row r="43" spans="1:17">
      <c r="A43" s="8"/>
      <c r="B43" s="302"/>
      <c r="C43" s="303"/>
      <c r="D43" s="303"/>
      <c r="E43" s="303"/>
      <c r="F43" s="303"/>
      <c r="G43" s="303"/>
      <c r="H43" s="303"/>
      <c r="I43" s="303"/>
      <c r="J43" s="303"/>
      <c r="K43" s="303"/>
      <c r="L43" s="303"/>
      <c r="M43" s="303"/>
      <c r="N43" s="304"/>
      <c r="O43" s="9"/>
      <c r="P43" s="58"/>
      <c r="Q43" s="36"/>
    </row>
    <row r="44" spans="1:17">
      <c r="A44" s="8"/>
      <c r="B44" s="302"/>
      <c r="C44" s="303"/>
      <c r="D44" s="303"/>
      <c r="E44" s="303"/>
      <c r="F44" s="303"/>
      <c r="G44" s="303"/>
      <c r="H44" s="303"/>
      <c r="I44" s="303"/>
      <c r="J44" s="303"/>
      <c r="K44" s="303"/>
      <c r="L44" s="303"/>
      <c r="M44" s="303"/>
      <c r="N44" s="304"/>
      <c r="O44" s="9"/>
      <c r="P44" s="58"/>
      <c r="Q44" s="36"/>
    </row>
    <row r="45" spans="1:17">
      <c r="A45" s="8"/>
      <c r="B45" s="305"/>
      <c r="C45" s="306"/>
      <c r="D45" s="306"/>
      <c r="E45" s="306"/>
      <c r="F45" s="306"/>
      <c r="G45" s="306"/>
      <c r="H45" s="306"/>
      <c r="I45" s="306"/>
      <c r="J45" s="306"/>
      <c r="K45" s="306"/>
      <c r="L45" s="306"/>
      <c r="M45" s="306"/>
      <c r="N45" s="307"/>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0"/>
      <c r="C51" s="341"/>
      <c r="D51" s="341"/>
      <c r="E51" s="341"/>
      <c r="F51" s="341"/>
      <c r="G51" s="341"/>
      <c r="H51" s="341"/>
      <c r="I51" s="341"/>
      <c r="J51" s="341"/>
      <c r="K51" s="341"/>
      <c r="L51" s="341"/>
      <c r="M51" s="341"/>
      <c r="N51" s="342"/>
      <c r="O51" s="9"/>
      <c r="P51" s="58"/>
      <c r="Q51" s="36"/>
    </row>
    <row r="52" spans="1:17">
      <c r="A52" s="8"/>
      <c r="B52" s="339" t="s">
        <v>75</v>
      </c>
      <c r="C52" s="339"/>
      <c r="D52" s="339"/>
      <c r="E52" s="339"/>
      <c r="F52" s="339"/>
      <c r="G52" s="339"/>
      <c r="H52" s="339" t="s">
        <v>74</v>
      </c>
      <c r="I52" s="339"/>
      <c r="J52" s="339"/>
      <c r="K52" s="339"/>
      <c r="L52" s="339"/>
      <c r="M52" s="339"/>
      <c r="N52" s="339"/>
      <c r="O52" s="9"/>
      <c r="P52" s="58"/>
      <c r="Q52" s="36"/>
    </row>
    <row r="53" spans="1:17" ht="15" customHeight="1">
      <c r="A53" s="8"/>
      <c r="B53" s="222"/>
      <c r="C53" s="222"/>
      <c r="D53" s="222"/>
      <c r="E53" s="223">
        <v>0</v>
      </c>
      <c r="F53" s="223"/>
      <c r="G53" s="223"/>
      <c r="H53" s="222"/>
      <c r="I53" s="222"/>
      <c r="J53" s="222"/>
      <c r="K53" s="222"/>
      <c r="L53" s="223">
        <v>0</v>
      </c>
      <c r="M53" s="223"/>
      <c r="N53" s="223"/>
      <c r="O53" s="9"/>
      <c r="P53" s="58"/>
      <c r="Q53" s="36"/>
    </row>
    <row r="54" spans="1:17" ht="15" customHeight="1">
      <c r="A54" s="8"/>
      <c r="B54" s="222"/>
      <c r="C54" s="222"/>
      <c r="D54" s="222"/>
      <c r="E54" s="223">
        <v>0</v>
      </c>
      <c r="F54" s="223"/>
      <c r="G54" s="223"/>
      <c r="H54" s="222"/>
      <c r="I54" s="222"/>
      <c r="J54" s="222"/>
      <c r="K54" s="222"/>
      <c r="L54" s="223">
        <v>0</v>
      </c>
      <c r="M54" s="223"/>
      <c r="N54" s="223"/>
      <c r="O54" s="9"/>
      <c r="P54" s="58"/>
      <c r="Q54" s="36"/>
    </row>
    <row r="55" spans="1:17" ht="15" customHeight="1">
      <c r="A55" s="8"/>
      <c r="B55" s="222"/>
      <c r="C55" s="222"/>
      <c r="D55" s="222"/>
      <c r="E55" s="223">
        <v>0</v>
      </c>
      <c r="F55" s="223"/>
      <c r="G55" s="223"/>
      <c r="H55" s="222"/>
      <c r="I55" s="222"/>
      <c r="J55" s="222"/>
      <c r="K55" s="222"/>
      <c r="L55" s="223">
        <v>0</v>
      </c>
      <c r="M55" s="223"/>
      <c r="N55" s="223"/>
      <c r="O55" s="9"/>
      <c r="P55" s="58"/>
      <c r="Q55" s="36"/>
    </row>
    <row r="56" spans="1:17">
      <c r="A56" s="8"/>
      <c r="B56" s="224"/>
      <c r="C56" s="224"/>
      <c r="D56" s="224"/>
      <c r="E56" s="223">
        <f>SUM(E53:G55)</f>
        <v>0</v>
      </c>
      <c r="F56" s="223"/>
      <c r="G56" s="223"/>
      <c r="H56" s="224"/>
      <c r="I56" s="224"/>
      <c r="J56" s="224"/>
      <c r="K56" s="224"/>
      <c r="L56" s="223">
        <f>SUM(L53:N55)</f>
        <v>0</v>
      </c>
      <c r="M56" s="223"/>
      <c r="N56" s="223"/>
      <c r="O56" s="9"/>
      <c r="P56" s="58"/>
      <c r="Q56" s="36"/>
    </row>
    <row r="57" spans="1:17" ht="15.75">
      <c r="A57" s="8"/>
      <c r="B57" s="224" t="s">
        <v>76</v>
      </c>
      <c r="C57" s="224"/>
      <c r="D57" s="224"/>
      <c r="E57" s="225">
        <f>E56/3</f>
        <v>0</v>
      </c>
      <c r="F57" s="225"/>
      <c r="G57" s="225"/>
      <c r="H57" s="224" t="s">
        <v>76</v>
      </c>
      <c r="I57" s="224"/>
      <c r="J57" s="224"/>
      <c r="K57" s="224"/>
      <c r="L57" s="225">
        <f>L56/3</f>
        <v>0</v>
      </c>
      <c r="M57" s="225"/>
      <c r="N57" s="225"/>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7" t="s">
        <v>79</v>
      </c>
      <c r="C59" s="268"/>
      <c r="D59" s="268"/>
      <c r="E59" s="268"/>
      <c r="F59" s="268"/>
      <c r="G59" s="268"/>
      <c r="H59" s="268"/>
      <c r="I59" s="268"/>
      <c r="J59" s="268"/>
      <c r="K59" s="268"/>
      <c r="L59" s="268"/>
      <c r="M59" s="268"/>
      <c r="N59" s="269"/>
      <c r="O59" s="9"/>
      <c r="P59" s="58"/>
      <c r="Q59" s="36"/>
    </row>
    <row r="60" spans="1:17">
      <c r="A60" s="8"/>
      <c r="B60" s="270" t="s">
        <v>75</v>
      </c>
      <c r="C60" s="270"/>
      <c r="D60" s="270"/>
      <c r="E60" s="270"/>
      <c r="F60" s="270"/>
      <c r="G60" s="270"/>
      <c r="H60" s="270">
        <v>0</v>
      </c>
      <c r="I60" s="270"/>
      <c r="J60" s="270"/>
      <c r="K60" s="270"/>
      <c r="L60" s="270"/>
      <c r="M60" s="270"/>
      <c r="N60" s="270"/>
      <c r="O60" s="9"/>
      <c r="P60" s="58"/>
      <c r="Q60" s="36"/>
    </row>
    <row r="61" spans="1:17">
      <c r="A61" s="8"/>
      <c r="B61" s="222" t="s">
        <v>79</v>
      </c>
      <c r="C61" s="222"/>
      <c r="D61" s="222"/>
      <c r="E61" s="223">
        <v>0</v>
      </c>
      <c r="F61" s="223"/>
      <c r="G61" s="223"/>
      <c r="H61" s="222" t="s">
        <v>79</v>
      </c>
      <c r="I61" s="222"/>
      <c r="J61" s="222"/>
      <c r="K61" s="222"/>
      <c r="L61" s="223">
        <v>0</v>
      </c>
      <c r="M61" s="223"/>
      <c r="N61" s="223"/>
      <c r="O61" s="9"/>
      <c r="P61" s="58"/>
      <c r="Q61" s="36"/>
    </row>
    <row r="62" spans="1:17">
      <c r="A62" s="8"/>
      <c r="B62" s="222" t="s">
        <v>79</v>
      </c>
      <c r="C62" s="222"/>
      <c r="D62" s="222"/>
      <c r="E62" s="223">
        <v>0</v>
      </c>
      <c r="F62" s="223"/>
      <c r="G62" s="223"/>
      <c r="H62" s="222" t="s">
        <v>79</v>
      </c>
      <c r="I62" s="222"/>
      <c r="J62" s="222"/>
      <c r="K62" s="222"/>
      <c r="L62" s="223">
        <v>0</v>
      </c>
      <c r="M62" s="223"/>
      <c r="N62" s="223"/>
      <c r="O62" s="9"/>
      <c r="P62" s="58"/>
      <c r="Q62" s="36"/>
    </row>
    <row r="63" spans="1:17">
      <c r="A63" s="8"/>
      <c r="B63" s="222" t="s">
        <v>79</v>
      </c>
      <c r="C63" s="222"/>
      <c r="D63" s="222"/>
      <c r="E63" s="223">
        <v>0</v>
      </c>
      <c r="F63" s="223"/>
      <c r="G63" s="223"/>
      <c r="H63" s="222" t="s">
        <v>79</v>
      </c>
      <c r="I63" s="222"/>
      <c r="J63" s="222"/>
      <c r="K63" s="222"/>
      <c r="L63" s="223">
        <v>0</v>
      </c>
      <c r="M63" s="223"/>
      <c r="N63" s="223"/>
      <c r="O63" s="9"/>
      <c r="P63" s="58"/>
      <c r="Q63" s="36"/>
    </row>
    <row r="64" spans="1:17">
      <c r="A64" s="8"/>
      <c r="B64" s="224" t="s">
        <v>79</v>
      </c>
      <c r="C64" s="224"/>
      <c r="D64" s="224"/>
      <c r="E64" s="223">
        <f>SUM(E61:G63)</f>
        <v>0</v>
      </c>
      <c r="F64" s="223"/>
      <c r="G64" s="223"/>
      <c r="H64" s="224" t="s">
        <v>79</v>
      </c>
      <c r="I64" s="224"/>
      <c r="J64" s="224"/>
      <c r="K64" s="224"/>
      <c r="L64" s="223">
        <v>0</v>
      </c>
      <c r="M64" s="223"/>
      <c r="N64" s="223"/>
      <c r="O64" s="9"/>
      <c r="P64" s="58"/>
      <c r="Q64" s="36"/>
    </row>
    <row r="65" spans="1:17" ht="15.75">
      <c r="A65" s="8"/>
      <c r="B65" s="224" t="s">
        <v>76</v>
      </c>
      <c r="C65" s="224"/>
      <c r="D65" s="224"/>
      <c r="E65" s="225">
        <f>E64/3</f>
        <v>0</v>
      </c>
      <c r="F65" s="225"/>
      <c r="G65" s="225"/>
      <c r="H65" s="224" t="s">
        <v>77</v>
      </c>
      <c r="I65" s="224"/>
      <c r="J65" s="224"/>
      <c r="K65" s="224"/>
      <c r="L65" s="225">
        <f>L64/3</f>
        <v>0</v>
      </c>
      <c r="M65" s="225"/>
      <c r="N65" s="225"/>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19" t="s">
        <v>38</v>
      </c>
      <c r="C75" s="319"/>
      <c r="D75" s="319"/>
      <c r="E75" s="319"/>
      <c r="F75" s="319"/>
      <c r="G75" s="319"/>
      <c r="H75" s="319"/>
      <c r="I75" s="319"/>
      <c r="J75" s="319"/>
      <c r="K75" s="319"/>
      <c r="L75" s="319"/>
      <c r="M75" s="319"/>
      <c r="N75" s="319"/>
      <c r="O75" s="9"/>
      <c r="P75" s="58"/>
      <c r="Q75" s="36"/>
    </row>
    <row r="76" spans="1:17" ht="15" hidden="1" customHeight="1">
      <c r="A76" s="8"/>
      <c r="B76" s="320" t="s">
        <v>91</v>
      </c>
      <c r="C76" s="321"/>
      <c r="D76" s="321"/>
      <c r="E76" s="321"/>
      <c r="F76" s="321"/>
      <c r="G76" s="321"/>
      <c r="H76" s="321"/>
      <c r="I76" s="321"/>
      <c r="J76" s="321"/>
      <c r="K76" s="321"/>
      <c r="L76" s="321"/>
      <c r="M76" s="321"/>
      <c r="N76" s="322"/>
      <c r="O76" s="9"/>
      <c r="P76" s="58"/>
      <c r="Q76" s="36"/>
    </row>
    <row r="77" spans="1:17" ht="15" hidden="1" customHeight="1">
      <c r="A77" s="8"/>
      <c r="B77" s="323"/>
      <c r="C77" s="324"/>
      <c r="D77" s="324"/>
      <c r="E77" s="324"/>
      <c r="F77" s="324"/>
      <c r="G77" s="324"/>
      <c r="H77" s="324"/>
      <c r="I77" s="324"/>
      <c r="J77" s="324"/>
      <c r="K77" s="324"/>
      <c r="L77" s="324"/>
      <c r="M77" s="324"/>
      <c r="N77" s="325"/>
      <c r="O77" s="9"/>
      <c r="P77" s="58"/>
      <c r="Q77" s="36"/>
    </row>
    <row r="78" spans="1:17">
      <c r="A78" s="8"/>
      <c r="B78" s="323"/>
      <c r="C78" s="324"/>
      <c r="D78" s="324"/>
      <c r="E78" s="324"/>
      <c r="F78" s="324"/>
      <c r="G78" s="324"/>
      <c r="H78" s="324"/>
      <c r="I78" s="324"/>
      <c r="J78" s="324"/>
      <c r="K78" s="324"/>
      <c r="L78" s="324"/>
      <c r="M78" s="324"/>
      <c r="N78" s="325"/>
      <c r="O78" s="9"/>
      <c r="P78" s="58"/>
      <c r="Q78" s="36"/>
    </row>
    <row r="79" spans="1:17">
      <c r="A79" s="8"/>
      <c r="B79" s="326"/>
      <c r="C79" s="327"/>
      <c r="D79" s="327"/>
      <c r="E79" s="327"/>
      <c r="F79" s="327"/>
      <c r="G79" s="327"/>
      <c r="H79" s="327"/>
      <c r="I79" s="327"/>
      <c r="J79" s="327"/>
      <c r="K79" s="327"/>
      <c r="L79" s="327"/>
      <c r="M79" s="327"/>
      <c r="N79" s="328"/>
      <c r="O79" s="9"/>
      <c r="P79" s="58"/>
      <c r="Q79" s="36"/>
    </row>
    <row r="80" spans="1:17" s="36" customFormat="1" ht="15" customHeight="1">
      <c r="A80" s="9"/>
      <c r="B80" s="332" t="s">
        <v>81</v>
      </c>
      <c r="C80" s="333"/>
      <c r="D80" s="333"/>
      <c r="E80" s="333"/>
      <c r="F80" s="333"/>
      <c r="G80" s="333"/>
      <c r="H80" s="333"/>
      <c r="I80" s="333"/>
      <c r="J80" s="333"/>
      <c r="K80" s="333"/>
      <c r="L80" s="333"/>
      <c r="M80" s="333"/>
      <c r="N80" s="333"/>
      <c r="O80" s="9"/>
    </row>
    <row r="81" spans="1:15" s="36" customFormat="1" ht="20.100000000000001" customHeight="1">
      <c r="A81" s="14"/>
      <c r="B81" s="293" t="s">
        <v>28</v>
      </c>
      <c r="C81" s="294"/>
      <c r="D81" s="295"/>
      <c r="E81" s="130" t="s">
        <v>27</v>
      </c>
      <c r="F81" s="131" t="s">
        <v>56</v>
      </c>
      <c r="G81" s="334" t="s">
        <v>80</v>
      </c>
      <c r="H81" s="334"/>
      <c r="I81" s="334"/>
      <c r="J81" s="334"/>
      <c r="K81" s="334"/>
      <c r="L81" s="335" t="s">
        <v>25</v>
      </c>
      <c r="M81" s="336"/>
      <c r="N81" s="337"/>
      <c r="O81" s="9"/>
    </row>
    <row r="82" spans="1:15" s="8" customFormat="1">
      <c r="B82" s="296"/>
      <c r="C82" s="297"/>
      <c r="D82" s="298"/>
      <c r="E82" s="117"/>
      <c r="F82" s="118"/>
      <c r="G82" s="230">
        <v>0</v>
      </c>
      <c r="H82" s="231"/>
      <c r="I82" s="308">
        <v>0</v>
      </c>
      <c r="J82" s="309"/>
      <c r="K82" s="310"/>
      <c r="L82" s="229">
        <v>0</v>
      </c>
      <c r="M82" s="229"/>
      <c r="N82" s="229"/>
    </row>
    <row r="83" spans="1:15" s="8" customFormat="1">
      <c r="B83" s="226"/>
      <c r="C83" s="227"/>
      <c r="D83" s="228"/>
      <c r="E83" s="117"/>
      <c r="F83" s="118"/>
      <c r="G83" s="230">
        <v>0</v>
      </c>
      <c r="H83" s="231"/>
      <c r="I83" s="308">
        <v>0</v>
      </c>
      <c r="J83" s="309"/>
      <c r="K83" s="310"/>
      <c r="L83" s="229">
        <v>0</v>
      </c>
      <c r="M83" s="229"/>
      <c r="N83" s="229"/>
    </row>
    <row r="84" spans="1:15" s="8" customFormat="1">
      <c r="B84" s="226"/>
      <c r="C84" s="227"/>
      <c r="D84" s="228"/>
      <c r="E84" s="117"/>
      <c r="F84" s="118"/>
      <c r="G84" s="230">
        <v>0</v>
      </c>
      <c r="H84" s="231"/>
      <c r="I84" s="308">
        <v>0</v>
      </c>
      <c r="J84" s="309"/>
      <c r="K84" s="310"/>
      <c r="L84" s="229">
        <v>0</v>
      </c>
      <c r="M84" s="229"/>
      <c r="N84" s="229"/>
    </row>
    <row r="85" spans="1:15" s="8" customFormat="1">
      <c r="B85" s="226"/>
      <c r="C85" s="227"/>
      <c r="D85" s="228"/>
      <c r="E85" s="117"/>
      <c r="F85" s="118"/>
      <c r="G85" s="230">
        <v>0</v>
      </c>
      <c r="H85" s="231"/>
      <c r="I85" s="308">
        <v>0</v>
      </c>
      <c r="J85" s="309"/>
      <c r="K85" s="310"/>
      <c r="L85" s="229">
        <v>0</v>
      </c>
      <c r="M85" s="229"/>
      <c r="N85" s="229"/>
    </row>
    <row r="86" spans="1:15" s="8" customFormat="1">
      <c r="B86" s="226"/>
      <c r="C86" s="227"/>
      <c r="D86" s="228"/>
      <c r="E86" s="117"/>
      <c r="F86" s="118"/>
      <c r="G86" s="230">
        <v>0</v>
      </c>
      <c r="H86" s="231"/>
      <c r="I86" s="308">
        <v>0</v>
      </c>
      <c r="J86" s="309"/>
      <c r="K86" s="310"/>
      <c r="L86" s="229">
        <v>0</v>
      </c>
      <c r="M86" s="229"/>
      <c r="N86" s="229"/>
    </row>
    <row r="87" spans="1:15" s="8" customFormat="1">
      <c r="B87" s="226"/>
      <c r="C87" s="227"/>
      <c r="D87" s="228"/>
      <c r="E87" s="117"/>
      <c r="F87" s="118"/>
      <c r="G87" s="230">
        <v>0</v>
      </c>
      <c r="H87" s="231"/>
      <c r="I87" s="308">
        <v>0</v>
      </c>
      <c r="J87" s="309"/>
      <c r="K87" s="310"/>
      <c r="L87" s="229">
        <v>0</v>
      </c>
      <c r="M87" s="229"/>
      <c r="N87" s="229"/>
    </row>
    <row r="88" spans="1:15" s="8" customFormat="1">
      <c r="B88" s="226"/>
      <c r="C88" s="227"/>
      <c r="D88" s="228"/>
      <c r="E88" s="117"/>
      <c r="F88" s="118"/>
      <c r="G88" s="230">
        <v>0</v>
      </c>
      <c r="H88" s="231"/>
      <c r="I88" s="308">
        <v>0</v>
      </c>
      <c r="J88" s="309"/>
      <c r="K88" s="310"/>
      <c r="L88" s="229">
        <v>0</v>
      </c>
      <c r="M88" s="229"/>
      <c r="N88" s="229"/>
    </row>
    <row r="89" spans="1:15" s="8" customFormat="1">
      <c r="B89" s="226"/>
      <c r="C89" s="227"/>
      <c r="D89" s="228"/>
      <c r="E89" s="117"/>
      <c r="F89" s="118"/>
      <c r="G89" s="230">
        <v>0</v>
      </c>
      <c r="H89" s="231"/>
      <c r="I89" s="308">
        <v>0</v>
      </c>
      <c r="J89" s="309"/>
      <c r="K89" s="310"/>
      <c r="L89" s="229">
        <v>0</v>
      </c>
      <c r="M89" s="229"/>
      <c r="N89" s="229"/>
    </row>
    <row r="90" spans="1:15" s="8" customFormat="1">
      <c r="B90" s="226"/>
      <c r="C90" s="227"/>
      <c r="D90" s="228"/>
      <c r="E90" s="117"/>
      <c r="F90" s="118"/>
      <c r="G90" s="230">
        <v>0</v>
      </c>
      <c r="H90" s="231"/>
      <c r="I90" s="308">
        <v>0</v>
      </c>
      <c r="J90" s="309"/>
      <c r="K90" s="310"/>
      <c r="L90" s="229">
        <v>0</v>
      </c>
      <c r="M90" s="229"/>
      <c r="N90" s="229"/>
    </row>
    <row r="91" spans="1:15" s="8" customFormat="1">
      <c r="B91" s="226"/>
      <c r="C91" s="227"/>
      <c r="D91" s="228"/>
      <c r="E91" s="117"/>
      <c r="F91" s="118"/>
      <c r="G91" s="230">
        <v>0</v>
      </c>
      <c r="H91" s="231"/>
      <c r="I91" s="308">
        <v>0</v>
      </c>
      <c r="J91" s="309"/>
      <c r="K91" s="310"/>
      <c r="L91" s="229">
        <v>0</v>
      </c>
      <c r="M91" s="229"/>
      <c r="N91" s="229"/>
    </row>
    <row r="92" spans="1:15" s="8" customFormat="1">
      <c r="B92" s="226"/>
      <c r="C92" s="227"/>
      <c r="D92" s="228"/>
      <c r="E92" s="117"/>
      <c r="F92" s="118"/>
      <c r="G92" s="230">
        <v>0</v>
      </c>
      <c r="H92" s="231"/>
      <c r="I92" s="308">
        <v>0</v>
      </c>
      <c r="J92" s="309"/>
      <c r="K92" s="310"/>
      <c r="L92" s="229">
        <v>0</v>
      </c>
      <c r="M92" s="229"/>
      <c r="N92" s="229"/>
    </row>
    <row r="93" spans="1:15" s="8" customFormat="1" ht="15" customHeight="1">
      <c r="B93" s="226"/>
      <c r="C93" s="227"/>
      <c r="D93" s="228"/>
      <c r="E93" s="117"/>
      <c r="F93" s="118"/>
      <c r="G93" s="230">
        <v>0</v>
      </c>
      <c r="H93" s="231"/>
      <c r="I93" s="308">
        <v>0</v>
      </c>
      <c r="J93" s="309"/>
      <c r="K93" s="310"/>
      <c r="L93" s="229">
        <v>0</v>
      </c>
      <c r="M93" s="229"/>
      <c r="N93" s="229"/>
    </row>
    <row r="94" spans="1:15" s="8" customFormat="1" ht="15" customHeight="1">
      <c r="B94" s="226"/>
      <c r="C94" s="227"/>
      <c r="D94" s="228"/>
      <c r="E94" s="117"/>
      <c r="F94" s="118"/>
      <c r="G94" s="230">
        <v>0</v>
      </c>
      <c r="H94" s="231"/>
      <c r="I94" s="308">
        <v>0</v>
      </c>
      <c r="J94" s="309"/>
      <c r="K94" s="310"/>
      <c r="L94" s="229">
        <v>0</v>
      </c>
      <c r="M94" s="229"/>
      <c r="N94" s="229"/>
    </row>
    <row r="95" spans="1:15" s="8" customFormat="1" ht="15" customHeight="1">
      <c r="B95" s="226"/>
      <c r="C95" s="227"/>
      <c r="D95" s="228"/>
      <c r="E95" s="117"/>
      <c r="F95" s="118"/>
      <c r="G95" s="230">
        <v>0</v>
      </c>
      <c r="H95" s="231"/>
      <c r="I95" s="308">
        <v>0</v>
      </c>
      <c r="J95" s="309"/>
      <c r="K95" s="310"/>
      <c r="L95" s="229">
        <v>0</v>
      </c>
      <c r="M95" s="229"/>
      <c r="N95" s="229"/>
    </row>
    <row r="96" spans="1:15" s="8" customFormat="1" ht="15" customHeight="1">
      <c r="B96" s="226"/>
      <c r="C96" s="227"/>
      <c r="D96" s="228"/>
      <c r="E96" s="117"/>
      <c r="F96" s="118"/>
      <c r="G96" s="230">
        <v>0</v>
      </c>
      <c r="H96" s="231"/>
      <c r="I96" s="308">
        <v>0</v>
      </c>
      <c r="J96" s="309"/>
      <c r="K96" s="310"/>
      <c r="L96" s="229">
        <v>0</v>
      </c>
      <c r="M96" s="229"/>
      <c r="N96" s="229"/>
    </row>
    <row r="97" spans="1:15" s="8" customFormat="1" ht="15" customHeight="1">
      <c r="B97" s="226"/>
      <c r="C97" s="227"/>
      <c r="D97" s="228"/>
      <c r="E97" s="117"/>
      <c r="F97" s="118"/>
      <c r="G97" s="230">
        <v>0</v>
      </c>
      <c r="H97" s="231"/>
      <c r="I97" s="308">
        <v>0</v>
      </c>
      <c r="J97" s="309"/>
      <c r="K97" s="310"/>
      <c r="L97" s="229">
        <v>0</v>
      </c>
      <c r="M97" s="229"/>
      <c r="N97" s="229"/>
    </row>
    <row r="98" spans="1:15" s="8" customFormat="1" ht="15" customHeight="1">
      <c r="B98" s="226"/>
      <c r="C98" s="227"/>
      <c r="D98" s="228"/>
      <c r="E98" s="117"/>
      <c r="F98" s="118"/>
      <c r="G98" s="230">
        <v>0</v>
      </c>
      <c r="H98" s="231"/>
      <c r="I98" s="351">
        <v>0</v>
      </c>
      <c r="J98" s="352"/>
      <c r="K98" s="353"/>
      <c r="L98" s="229">
        <v>0</v>
      </c>
      <c r="M98" s="229"/>
      <c r="N98" s="229"/>
    </row>
    <row r="99" spans="1:15" s="8" customFormat="1" ht="15" customHeight="1">
      <c r="B99" s="226"/>
      <c r="C99" s="227"/>
      <c r="D99" s="228"/>
      <c r="E99" s="117"/>
      <c r="F99" s="118"/>
      <c r="G99" s="230">
        <v>0</v>
      </c>
      <c r="H99" s="231"/>
      <c r="I99" s="351">
        <v>0</v>
      </c>
      <c r="J99" s="352"/>
      <c r="K99" s="353"/>
      <c r="L99" s="229">
        <v>0</v>
      </c>
      <c r="M99" s="229"/>
      <c r="N99" s="229"/>
    </row>
    <row r="100" spans="1:15" s="8" customFormat="1">
      <c r="B100" s="329" t="s">
        <v>26</v>
      </c>
      <c r="C100" s="330"/>
      <c r="D100" s="330"/>
      <c r="E100" s="330"/>
      <c r="F100" s="331"/>
      <c r="G100" s="354">
        <f>SUM(G82:H99)</f>
        <v>0</v>
      </c>
      <c r="H100" s="263"/>
      <c r="I100" s="354">
        <f>SUM(I82:K99)</f>
        <v>0</v>
      </c>
      <c r="J100" s="263"/>
      <c r="K100" s="264"/>
      <c r="L100" s="338">
        <f>SUM(L82:N99)</f>
        <v>0</v>
      </c>
      <c r="M100" s="338"/>
      <c r="N100" s="338"/>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29" t="s">
        <v>39</v>
      </c>
      <c r="C110" s="330"/>
      <c r="D110" s="330"/>
      <c r="E110" s="330"/>
      <c r="F110" s="330"/>
      <c r="G110" s="330"/>
      <c r="H110" s="330"/>
      <c r="I110" s="330"/>
      <c r="J110" s="330"/>
      <c r="K110" s="330"/>
      <c r="L110" s="330"/>
      <c r="M110" s="330"/>
      <c r="N110" s="331"/>
      <c r="O110" s="9"/>
    </row>
    <row r="111" spans="1:15">
      <c r="A111" s="8"/>
      <c r="B111" s="15" t="s">
        <v>32</v>
      </c>
      <c r="C111" s="8"/>
      <c r="D111" s="8"/>
      <c r="E111" s="8"/>
      <c r="F111" s="11"/>
      <c r="G111" s="1"/>
      <c r="H111" s="1"/>
      <c r="I111" s="1"/>
      <c r="J111" s="1"/>
      <c r="K111" s="1"/>
      <c r="L111" s="312">
        <f>SUM(L112:N113)</f>
        <v>22400000</v>
      </c>
      <c r="M111" s="312"/>
      <c r="N111" s="312"/>
      <c r="O111" s="1"/>
    </row>
    <row r="112" spans="1:15">
      <c r="A112" s="8"/>
      <c r="B112" s="343" t="s">
        <v>92</v>
      </c>
      <c r="C112" s="343"/>
      <c r="D112" s="343"/>
      <c r="E112" s="343"/>
      <c r="F112" s="343"/>
      <c r="G112" s="343"/>
      <c r="H112" s="343"/>
      <c r="I112" s="343"/>
      <c r="J112" s="343"/>
      <c r="K112" s="343"/>
      <c r="L112" s="233">
        <v>22400000</v>
      </c>
      <c r="M112" s="233"/>
      <c r="N112" s="233"/>
      <c r="O112" s="1"/>
    </row>
    <row r="113" spans="1:15">
      <c r="A113" s="8"/>
      <c r="B113" s="343"/>
      <c r="C113" s="343"/>
      <c r="D113" s="343"/>
      <c r="E113" s="343"/>
      <c r="F113" s="343"/>
      <c r="G113" s="343"/>
      <c r="H113" s="343"/>
      <c r="I113" s="343"/>
      <c r="J113" s="343"/>
      <c r="K113" s="343"/>
      <c r="L113" s="233">
        <v>0</v>
      </c>
      <c r="M113" s="233"/>
      <c r="N113" s="233"/>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0">
        <v>35</v>
      </c>
      <c r="M115" s="350"/>
      <c r="N115" s="77" t="s">
        <v>1</v>
      </c>
      <c r="O115" s="8"/>
    </row>
    <row r="116" spans="1:15">
      <c r="A116" s="8"/>
      <c r="B116" s="106" t="s">
        <v>33</v>
      </c>
      <c r="C116" s="107"/>
      <c r="D116" s="8"/>
      <c r="E116" s="8"/>
      <c r="F116" s="8"/>
      <c r="G116" s="8"/>
      <c r="H116" s="8"/>
      <c r="I116" s="8"/>
      <c r="J116" s="8"/>
      <c r="K116" s="8"/>
      <c r="L116" s="345">
        <f>L111*L115/100</f>
        <v>7840000</v>
      </c>
      <c r="M116" s="345"/>
      <c r="N116" s="345"/>
      <c r="O116" s="8"/>
    </row>
    <row r="117" spans="1:15">
      <c r="A117" s="8"/>
      <c r="B117" s="65" t="s">
        <v>59</v>
      </c>
      <c r="C117" s="8"/>
      <c r="D117" s="8"/>
      <c r="E117" s="8"/>
      <c r="F117" s="8"/>
      <c r="G117" s="8"/>
      <c r="H117" s="8"/>
      <c r="I117" s="8"/>
      <c r="J117" s="8"/>
      <c r="K117" s="8"/>
      <c r="L117" s="61"/>
      <c r="M117" s="61"/>
      <c r="N117" s="61"/>
      <c r="O117" s="8"/>
    </row>
    <row r="118" spans="1:15">
      <c r="A118" s="8"/>
      <c r="B118" s="343"/>
      <c r="C118" s="343"/>
      <c r="D118" s="343"/>
      <c r="E118" s="343"/>
      <c r="F118" s="343"/>
      <c r="G118" s="343"/>
      <c r="H118" s="343"/>
      <c r="I118" s="343"/>
      <c r="J118" s="343"/>
      <c r="K118" s="343"/>
      <c r="L118" s="233">
        <v>0</v>
      </c>
      <c r="M118" s="233"/>
      <c r="N118" s="233"/>
      <c r="O118" s="8"/>
    </row>
    <row r="119" spans="1:15">
      <c r="A119" s="8"/>
      <c r="B119" s="343"/>
      <c r="C119" s="343"/>
      <c r="D119" s="343"/>
      <c r="E119" s="343"/>
      <c r="F119" s="343"/>
      <c r="G119" s="343"/>
      <c r="H119" s="343"/>
      <c r="I119" s="343"/>
      <c r="J119" s="343"/>
      <c r="K119" s="343"/>
      <c r="L119" s="233">
        <v>0</v>
      </c>
      <c r="M119" s="233"/>
      <c r="N119" s="233"/>
      <c r="O119" s="8"/>
    </row>
    <row r="120" spans="1:15" hidden="1">
      <c r="A120" s="8"/>
      <c r="B120" s="57"/>
      <c r="C120" s="8"/>
      <c r="D120" s="8"/>
      <c r="E120" s="8"/>
      <c r="F120" s="11"/>
      <c r="G120" s="1"/>
      <c r="H120" s="1"/>
      <c r="I120" s="1"/>
      <c r="J120" s="8"/>
      <c r="K120" s="8"/>
      <c r="L120" s="233">
        <v>0</v>
      </c>
      <c r="M120" s="233"/>
      <c r="N120" s="233"/>
      <c r="O120" s="8"/>
    </row>
    <row r="121" spans="1:15" hidden="1">
      <c r="A121" s="8"/>
      <c r="B121" s="57"/>
      <c r="C121" s="8"/>
      <c r="D121" s="8"/>
      <c r="E121" s="8"/>
      <c r="F121" s="11"/>
      <c r="G121" s="1"/>
      <c r="H121" s="1"/>
      <c r="I121" s="1"/>
      <c r="J121" s="1"/>
      <c r="K121" s="1"/>
      <c r="L121" s="233">
        <v>0</v>
      </c>
      <c r="M121" s="233"/>
      <c r="N121" s="233"/>
      <c r="O121" s="8"/>
    </row>
    <row r="122" spans="1:15" hidden="1">
      <c r="A122" s="8"/>
      <c r="B122" s="57"/>
      <c r="C122" s="8"/>
      <c r="D122" s="8"/>
      <c r="E122" s="8"/>
      <c r="F122" s="8"/>
      <c r="G122" s="8"/>
      <c r="H122" s="8"/>
      <c r="I122" s="8"/>
      <c r="J122" s="8"/>
      <c r="K122" s="8"/>
      <c r="L122" s="233">
        <v>0</v>
      </c>
      <c r="M122" s="233"/>
      <c r="N122" s="233"/>
      <c r="O122" s="8"/>
    </row>
    <row r="123" spans="1:15" s="36" customFormat="1" ht="15" customHeight="1">
      <c r="A123" s="9"/>
      <c r="B123" s="106" t="s">
        <v>34</v>
      </c>
      <c r="C123" s="107"/>
      <c r="D123" s="8"/>
      <c r="E123" s="8"/>
      <c r="F123" s="8"/>
      <c r="G123" s="8"/>
      <c r="H123" s="8"/>
      <c r="I123" s="8"/>
      <c r="J123" s="8"/>
      <c r="K123" s="8"/>
      <c r="L123" s="345">
        <f>SUM(L118:N122)</f>
        <v>0</v>
      </c>
      <c r="M123" s="345"/>
      <c r="N123" s="345"/>
      <c r="O123" s="9"/>
    </row>
    <row r="124" spans="1:15" s="36" customFormat="1" ht="15" customHeight="1" thickBot="1">
      <c r="A124" s="9"/>
      <c r="B124" s="89" t="s">
        <v>35</v>
      </c>
      <c r="C124" s="90"/>
      <c r="D124" s="90"/>
      <c r="E124" s="90"/>
      <c r="F124" s="90"/>
      <c r="G124" s="90"/>
      <c r="H124" s="90"/>
      <c r="I124" s="90"/>
      <c r="J124" s="90"/>
      <c r="K124" s="90"/>
      <c r="L124" s="346">
        <f>L123+L116</f>
        <v>7840000</v>
      </c>
      <c r="M124" s="346"/>
      <c r="N124" s="347"/>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48">
        <v>4000000</v>
      </c>
      <c r="M126" s="348"/>
      <c r="N126" s="349"/>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3">
        <v>1500000</v>
      </c>
      <c r="M129" s="233"/>
      <c r="N129" s="233"/>
      <c r="O129" s="8"/>
    </row>
    <row r="130" spans="1:19">
      <c r="A130" s="8"/>
      <c r="B130" s="8" t="s">
        <v>44</v>
      </c>
      <c r="C130" s="13"/>
      <c r="D130" s="13"/>
      <c r="E130" s="13"/>
      <c r="F130" s="8"/>
      <c r="G130" s="8"/>
      <c r="H130" s="8"/>
      <c r="I130" s="8"/>
      <c r="J130" s="8"/>
      <c r="K130" s="8"/>
      <c r="L130" s="233">
        <v>0</v>
      </c>
      <c r="M130" s="233"/>
      <c r="N130" s="233"/>
      <c r="O130" s="8"/>
    </row>
    <row r="131" spans="1:19" ht="15.75">
      <c r="A131" s="8"/>
      <c r="B131" s="50" t="s">
        <v>10</v>
      </c>
      <c r="C131" s="13"/>
      <c r="D131" s="13"/>
      <c r="E131" s="13"/>
      <c r="F131" s="11" t="s">
        <v>4</v>
      </c>
      <c r="G131" s="8"/>
      <c r="H131" s="8"/>
      <c r="I131" s="8"/>
      <c r="J131" s="8"/>
      <c r="K131" s="8"/>
      <c r="L131" s="344">
        <f>L111-L116</f>
        <v>14560000</v>
      </c>
      <c r="M131" s="344"/>
      <c r="N131" s="344"/>
      <c r="O131" s="8"/>
    </row>
    <row r="132" spans="1:19" hidden="1">
      <c r="A132" s="8"/>
      <c r="B132" s="9" t="s">
        <v>6</v>
      </c>
      <c r="C132" s="13"/>
      <c r="D132" s="13"/>
      <c r="E132" s="13"/>
      <c r="F132" s="8"/>
      <c r="G132" s="8"/>
      <c r="H132" s="8"/>
      <c r="I132" s="8"/>
      <c r="J132" s="8"/>
      <c r="K132" s="8"/>
      <c r="L132" s="233">
        <v>3500000</v>
      </c>
      <c r="M132" s="233"/>
      <c r="N132" s="233"/>
      <c r="O132" s="8"/>
    </row>
    <row r="133" spans="1:19" ht="15" customHeight="1">
      <c r="A133" s="8"/>
      <c r="B133" s="14"/>
      <c r="C133" s="14"/>
      <c r="D133" s="14"/>
      <c r="E133" s="14"/>
      <c r="F133" s="9"/>
      <c r="G133" s="46"/>
      <c r="H133" s="37"/>
      <c r="I133" s="37"/>
      <c r="J133" s="37"/>
      <c r="K133" s="47" t="s">
        <v>48</v>
      </c>
      <c r="L133" s="220">
        <f>L129+L130</f>
        <v>1500000</v>
      </c>
      <c r="M133" s="220"/>
      <c r="N133" s="221"/>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0">
        <f>L132+L133</f>
        <v>5000000</v>
      </c>
      <c r="M135" s="220"/>
      <c r="N135" s="221"/>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5">
        <f>L124</f>
        <v>7840000</v>
      </c>
      <c r="M138" s="235"/>
      <c r="N138" s="236"/>
      <c r="O138" s="8"/>
    </row>
    <row r="139" spans="1:19">
      <c r="A139" s="8"/>
      <c r="B139" s="93" t="s">
        <v>50</v>
      </c>
      <c r="C139" s="94"/>
      <c r="D139" s="94"/>
      <c r="E139" s="94"/>
      <c r="F139" s="94"/>
      <c r="G139" s="94"/>
      <c r="H139" s="94"/>
      <c r="I139" s="94"/>
      <c r="J139" s="94"/>
      <c r="K139" s="94"/>
      <c r="L139" s="263">
        <f>L138-L133</f>
        <v>6340000</v>
      </c>
      <c r="M139" s="263"/>
      <c r="N139" s="264"/>
      <c r="O139" s="8"/>
    </row>
    <row r="140" spans="1:19" hidden="1">
      <c r="A140" s="8"/>
      <c r="B140" s="49" t="s">
        <v>51</v>
      </c>
      <c r="C140" s="38"/>
      <c r="D140" s="38"/>
      <c r="E140" s="38"/>
      <c r="F140" s="38"/>
      <c r="G140" s="38"/>
      <c r="H140" s="38"/>
      <c r="I140" s="38"/>
      <c r="J140" s="38"/>
      <c r="K140" s="38"/>
      <c r="L140" s="261">
        <f>L139/2</f>
        <v>3170000</v>
      </c>
      <c r="M140" s="261"/>
      <c r="N140" s="262"/>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49" t="s">
        <v>40</v>
      </c>
      <c r="C143" s="250"/>
      <c r="D143" s="250"/>
      <c r="E143" s="250"/>
      <c r="F143" s="250"/>
      <c r="G143" s="250"/>
      <c r="H143" s="250"/>
      <c r="I143" s="250"/>
      <c r="J143" s="250"/>
      <c r="K143" s="250"/>
      <c r="L143" s="250"/>
      <c r="M143" s="250"/>
      <c r="N143" s="251"/>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2">
        <f>L139-L126</f>
        <v>2340000</v>
      </c>
      <c r="D145" s="253"/>
      <c r="E145" s="253"/>
      <c r="F145" s="253"/>
      <c r="G145" s="256" t="s">
        <v>12</v>
      </c>
      <c r="H145" s="256">
        <v>1</v>
      </c>
      <c r="I145" s="127"/>
      <c r="J145" s="241">
        <f>C145/C146*H145</f>
        <v>0.72024623803009569</v>
      </c>
      <c r="K145" s="265" t="s">
        <v>12</v>
      </c>
      <c r="L145" s="1"/>
      <c r="M145" s="1"/>
      <c r="N145" s="68"/>
      <c r="O145" s="8"/>
    </row>
    <row r="146" spans="1:16" ht="15" customHeight="1" thickBot="1">
      <c r="A146" s="8"/>
      <c r="B146" s="53"/>
      <c r="C146" s="254">
        <f>L100+L167</f>
        <v>3248888.888888889</v>
      </c>
      <c r="D146" s="255"/>
      <c r="E146" s="255"/>
      <c r="F146" s="255"/>
      <c r="G146" s="256"/>
      <c r="H146" s="256"/>
      <c r="I146" s="127"/>
      <c r="J146" s="242"/>
      <c r="K146" s="266"/>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0">
        <f>C145-C146</f>
        <v>-908888.88888888899</v>
      </c>
      <c r="M149" s="260"/>
      <c r="N149" s="260"/>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2">
        <v>40000000</v>
      </c>
      <c r="G160" s="232"/>
      <c r="H160" s="232"/>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3" t="s">
        <v>54</v>
      </c>
      <c r="L164" s="244"/>
      <c r="M164" s="244"/>
      <c r="N164" s="245"/>
      <c r="O164" s="8"/>
    </row>
    <row r="165" spans="1:19" ht="15.75">
      <c r="A165" s="8"/>
      <c r="B165" s="16" t="s">
        <v>24</v>
      </c>
      <c r="C165" s="1"/>
      <c r="D165" s="1"/>
      <c r="E165" s="257">
        <v>86000000</v>
      </c>
      <c r="F165" s="258"/>
      <c r="G165" s="258"/>
      <c r="H165" s="259"/>
      <c r="I165" s="129"/>
      <c r="J165" s="15"/>
      <c r="K165" s="71">
        <v>0</v>
      </c>
      <c r="L165" s="234" t="e">
        <f>(((((G166*(G167/12))*E165)/100)+E165)/G167)</f>
        <v>#DIV/0!</v>
      </c>
      <c r="M165" s="234"/>
      <c r="N165" s="234"/>
      <c r="O165" s="8"/>
    </row>
    <row r="166" spans="1:19" ht="18.75">
      <c r="A166" s="8"/>
      <c r="B166" s="16" t="s">
        <v>0</v>
      </c>
      <c r="C166" s="23"/>
      <c r="D166" s="23"/>
      <c r="E166" s="108">
        <v>12</v>
      </c>
      <c r="F166" s="40">
        <v>0</v>
      </c>
      <c r="G166" s="40">
        <v>0</v>
      </c>
      <c r="H166" s="20" t="s">
        <v>1</v>
      </c>
      <c r="I166" s="20"/>
      <c r="J166" s="20"/>
      <c r="K166" s="92">
        <f>F167</f>
        <v>0</v>
      </c>
      <c r="L166" s="234" t="e">
        <f>(((((F166*(F167/12))*E165)/100)+E165)/F167)</f>
        <v>#DIV/0!</v>
      </c>
      <c r="M166" s="234"/>
      <c r="N166" s="234"/>
      <c r="O166" s="8"/>
    </row>
    <row r="167" spans="1:19" ht="18.75">
      <c r="A167" s="8"/>
      <c r="B167" s="16" t="s">
        <v>11</v>
      </c>
      <c r="C167" s="23"/>
      <c r="D167" s="23"/>
      <c r="E167" s="84">
        <v>36</v>
      </c>
      <c r="F167" s="21">
        <v>0</v>
      </c>
      <c r="G167" s="21">
        <v>0</v>
      </c>
      <c r="H167" s="15" t="s">
        <v>60</v>
      </c>
      <c r="I167" s="15"/>
      <c r="J167" s="15"/>
      <c r="K167" s="110">
        <f>E167</f>
        <v>36</v>
      </c>
      <c r="L167" s="240">
        <f>(((((E166*(E167/12))*E165)/100)+E165)/E167)</f>
        <v>3248888.888888889</v>
      </c>
      <c r="M167" s="240"/>
      <c r="N167" s="240"/>
      <c r="O167" s="8"/>
    </row>
    <row r="168" spans="1:19">
      <c r="A168" s="8"/>
      <c r="B168" s="16"/>
      <c r="C168" s="67"/>
      <c r="D168" s="67"/>
      <c r="E168" s="21"/>
      <c r="F168" s="21"/>
      <c r="G168" s="21"/>
      <c r="H168" s="15"/>
      <c r="I168" s="15"/>
      <c r="J168" s="15"/>
      <c r="K168" s="70"/>
      <c r="L168" s="72"/>
      <c r="M168" s="72"/>
      <c r="N168" s="73"/>
      <c r="O168" s="8"/>
    </row>
    <row r="169" spans="1:19">
      <c r="A169" s="8"/>
      <c r="B169" s="246" t="s">
        <v>57</v>
      </c>
      <c r="C169" s="247"/>
      <c r="D169" s="247"/>
      <c r="E169" s="247"/>
      <c r="F169" s="247"/>
      <c r="G169" s="247"/>
      <c r="H169" s="247"/>
      <c r="I169" s="247"/>
      <c r="J169" s="247"/>
      <c r="K169" s="247"/>
      <c r="L169" s="247"/>
      <c r="M169" s="247"/>
      <c r="N169" s="248"/>
      <c r="O169" s="8"/>
    </row>
    <row r="170" spans="1:19" ht="15" customHeight="1">
      <c r="A170" s="8"/>
      <c r="B170" s="16" t="s">
        <v>58</v>
      </c>
      <c r="C170" s="23"/>
      <c r="D170" s="23"/>
      <c r="E170" s="233">
        <v>60000000</v>
      </c>
      <c r="F170" s="233"/>
      <c r="G170" s="233"/>
      <c r="H170" s="16"/>
      <c r="I170" s="16"/>
      <c r="J170" s="237" t="s">
        <v>61</v>
      </c>
      <c r="K170" s="238"/>
      <c r="L170" s="238"/>
      <c r="M170" s="238"/>
      <c r="N170" s="239"/>
      <c r="O170" s="8"/>
    </row>
    <row r="171" spans="1:19" ht="15" customHeight="1">
      <c r="A171" s="8"/>
      <c r="B171" s="16" t="s">
        <v>8</v>
      </c>
      <c r="C171" s="23"/>
      <c r="D171" s="23"/>
      <c r="E171" s="274">
        <v>75</v>
      </c>
      <c r="F171" s="274"/>
      <c r="G171" s="34" t="s">
        <v>1</v>
      </c>
      <c r="H171" s="45"/>
      <c r="I171" s="45"/>
      <c r="J171" s="288"/>
      <c r="K171" s="288"/>
      <c r="L171" s="288"/>
      <c r="M171" s="288"/>
      <c r="N171" s="288"/>
      <c r="O171" s="8"/>
      <c r="R171" s="102"/>
    </row>
    <row r="172" spans="1:19" ht="15" customHeight="1">
      <c r="A172" s="8"/>
      <c r="B172" s="16" t="s">
        <v>9</v>
      </c>
      <c r="C172" s="23"/>
      <c r="D172" s="23"/>
      <c r="E172" s="233">
        <f>E170*E171/100</f>
        <v>45000000</v>
      </c>
      <c r="F172" s="233"/>
      <c r="G172" s="233"/>
      <c r="H172" s="16"/>
      <c r="I172" s="16"/>
      <c r="J172" s="288"/>
      <c r="K172" s="288"/>
      <c r="L172" s="288"/>
      <c r="M172" s="288"/>
      <c r="N172" s="288"/>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78" t="s">
        <v>98</v>
      </c>
      <c r="C174" s="278"/>
      <c r="D174" s="278"/>
      <c r="E174" s="278"/>
      <c r="F174" s="278"/>
      <c r="G174" s="278"/>
      <c r="H174" s="278"/>
      <c r="I174" s="278"/>
      <c r="J174" s="278"/>
      <c r="K174" s="278"/>
      <c r="L174" s="278"/>
      <c r="M174" s="278"/>
      <c r="N174" s="278"/>
      <c r="O174" s="8"/>
    </row>
    <row r="175" spans="1:19" ht="15" customHeight="1" thickTop="1" thickBot="1">
      <c r="A175" s="8"/>
      <c r="B175" s="289" t="s">
        <v>93</v>
      </c>
      <c r="C175" s="289"/>
      <c r="D175" s="289"/>
      <c r="E175" s="289"/>
      <c r="F175" s="289"/>
      <c r="G175" s="289"/>
      <c r="H175" s="289"/>
      <c r="I175" s="289"/>
      <c r="J175" s="289"/>
      <c r="K175" s="289"/>
      <c r="L175" s="289"/>
      <c r="M175" s="289"/>
      <c r="N175" s="289"/>
      <c r="O175" s="8"/>
      <c r="S175" s="7" t="s">
        <v>96</v>
      </c>
    </row>
    <row r="176" spans="1:19" ht="15" customHeight="1" thickTop="1" thickBot="1">
      <c r="A176" s="8"/>
      <c r="B176" s="287" t="s">
        <v>95</v>
      </c>
      <c r="C176" s="287"/>
      <c r="D176" s="287"/>
      <c r="E176" s="287"/>
      <c r="F176" s="287"/>
      <c r="G176" s="287"/>
      <c r="H176" s="287"/>
      <c r="I176" s="287"/>
      <c r="J176" s="287"/>
      <c r="K176" s="287"/>
      <c r="L176" s="287"/>
      <c r="M176" s="287"/>
      <c r="N176" s="287"/>
      <c r="O176" s="8"/>
    </row>
    <row r="177" spans="1:16" ht="15" customHeight="1" thickTop="1" thickBot="1">
      <c r="A177" s="8"/>
      <c r="B177" s="287" t="s">
        <v>94</v>
      </c>
      <c r="C177" s="287"/>
      <c r="D177" s="287"/>
      <c r="E177" s="287"/>
      <c r="F177" s="287"/>
      <c r="G177" s="287"/>
      <c r="H177" s="287"/>
      <c r="I177" s="287"/>
      <c r="J177" s="287"/>
      <c r="K177" s="287"/>
      <c r="L177" s="287"/>
      <c r="M177" s="287"/>
      <c r="N177" s="287"/>
      <c r="O177" s="8"/>
    </row>
    <row r="178" spans="1:16" ht="16.5" thickTop="1">
      <c r="B178" s="286"/>
      <c r="C178" s="286"/>
      <c r="D178" s="286"/>
      <c r="E178" s="286"/>
      <c r="F178" s="286"/>
      <c r="G178" s="286"/>
      <c r="H178" s="286"/>
      <c r="I178" s="286"/>
      <c r="J178" s="286"/>
      <c r="K178" s="286"/>
      <c r="L178" s="286"/>
      <c r="M178" s="286"/>
      <c r="N178" s="286"/>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5" t="s">
        <v>42</v>
      </c>
      <c r="I186" s="276"/>
      <c r="J186" s="276"/>
      <c r="K186" s="276"/>
      <c r="L186" s="276"/>
      <c r="M186" s="276"/>
      <c r="N186" s="277"/>
      <c r="O186" s="105"/>
      <c r="P186" s="104"/>
    </row>
    <row r="187" spans="1:16">
      <c r="A187" s="8"/>
      <c r="B187" s="279" t="s">
        <v>71</v>
      </c>
      <c r="C187" s="280"/>
      <c r="D187" s="280"/>
      <c r="E187" s="280"/>
      <c r="F187" s="280"/>
      <c r="G187" s="281"/>
      <c r="H187" s="279" t="s">
        <v>67</v>
      </c>
      <c r="I187" s="280"/>
      <c r="J187" s="280"/>
      <c r="K187" s="280"/>
      <c r="L187" s="280"/>
      <c r="M187" s="280"/>
      <c r="N187" s="281"/>
      <c r="O187" s="104"/>
      <c r="P187" s="104"/>
    </row>
    <row r="188" spans="1:16" ht="15" hidden="1" customHeight="1">
      <c r="A188" s="8"/>
      <c r="B188" s="279" t="s">
        <v>53</v>
      </c>
      <c r="C188" s="280"/>
      <c r="D188" s="280"/>
      <c r="E188" s="280"/>
      <c r="F188" s="280"/>
      <c r="G188" s="281"/>
      <c r="H188" s="279" t="s">
        <v>67</v>
      </c>
      <c r="I188" s="280"/>
      <c r="J188" s="280"/>
      <c r="K188" s="280"/>
      <c r="L188" s="280"/>
      <c r="M188" s="280"/>
      <c r="N188" s="281"/>
      <c r="O188" s="104"/>
      <c r="P188" s="104"/>
    </row>
    <row r="189" spans="1:16">
      <c r="A189" s="8"/>
      <c r="B189" s="279" t="s">
        <v>72</v>
      </c>
      <c r="C189" s="280"/>
      <c r="D189" s="280"/>
      <c r="E189" s="280"/>
      <c r="F189" s="280"/>
      <c r="G189" s="281"/>
      <c r="H189" s="279" t="s">
        <v>84</v>
      </c>
      <c r="I189" s="280"/>
      <c r="J189" s="280"/>
      <c r="K189" s="280"/>
      <c r="L189" s="280"/>
      <c r="M189" s="280"/>
      <c r="N189" s="281"/>
      <c r="O189" s="104"/>
      <c r="P189" s="104"/>
    </row>
    <row r="190" spans="1:16">
      <c r="A190" s="8"/>
      <c r="B190" s="279"/>
      <c r="C190" s="280"/>
      <c r="D190" s="280"/>
      <c r="E190" s="280"/>
      <c r="F190" s="280"/>
      <c r="G190" s="281"/>
      <c r="H190" s="279" t="s">
        <v>70</v>
      </c>
      <c r="I190" s="280"/>
      <c r="J190" s="280"/>
      <c r="K190" s="280"/>
      <c r="L190" s="280"/>
      <c r="M190" s="280"/>
      <c r="N190" s="281"/>
      <c r="O190" s="104"/>
      <c r="P190" s="104"/>
    </row>
    <row r="191" spans="1:16" hidden="1">
      <c r="A191" s="8"/>
      <c r="B191" s="279" t="s">
        <v>53</v>
      </c>
      <c r="C191" s="280"/>
      <c r="D191" s="280"/>
      <c r="E191" s="280"/>
      <c r="F191" s="280"/>
      <c r="G191" s="281"/>
      <c r="H191" s="279" t="s">
        <v>67</v>
      </c>
      <c r="I191" s="280"/>
      <c r="J191" s="280"/>
      <c r="K191" s="280"/>
      <c r="L191" s="280"/>
      <c r="M191" s="280"/>
      <c r="N191" s="281"/>
      <c r="O191" s="104"/>
      <c r="P191" s="104"/>
    </row>
    <row r="192" spans="1:16">
      <c r="B192" s="282" t="s">
        <v>69</v>
      </c>
      <c r="C192" s="283"/>
      <c r="D192" s="283"/>
      <c r="E192" s="283"/>
      <c r="F192" s="283"/>
      <c r="G192" s="284"/>
      <c r="H192" s="282" t="s">
        <v>68</v>
      </c>
      <c r="I192" s="283"/>
      <c r="J192" s="283"/>
      <c r="K192" s="283"/>
      <c r="L192" s="283"/>
      <c r="M192" s="283"/>
      <c r="N192" s="284"/>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5" t="s">
        <v>73</v>
      </c>
      <c r="M208" s="285"/>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1" t="s">
        <v>30</v>
      </c>
      <c r="C210" s="272"/>
      <c r="D210" s="272"/>
      <c r="E210" s="272"/>
      <c r="F210" s="272"/>
      <c r="G210" s="272"/>
      <c r="H210" s="272"/>
      <c r="I210" s="272"/>
      <c r="J210" s="272"/>
      <c r="K210" s="272"/>
      <c r="L210" s="272"/>
      <c r="M210" s="272"/>
      <c r="N210" s="273"/>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444"/>
  <sheetViews>
    <sheetView tabSelected="1" topLeftCell="A219" zoomScale="115" zoomScaleNormal="115" workbookViewId="0">
      <selection activeCell="L170" sqref="L170"/>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27" t="s">
        <v>99</v>
      </c>
      <c r="B5" s="428"/>
      <c r="C5" s="428"/>
      <c r="D5" s="428"/>
      <c r="E5" s="428"/>
      <c r="F5" s="428"/>
      <c r="G5" s="428"/>
      <c r="H5" s="428"/>
      <c r="I5" s="428"/>
      <c r="J5" s="429"/>
    </row>
    <row r="6" spans="1:10" ht="15" thickBot="1">
      <c r="A6" s="430"/>
      <c r="B6" s="431"/>
      <c r="C6" s="431"/>
      <c r="D6" s="431"/>
      <c r="E6" s="431"/>
      <c r="F6" s="431"/>
      <c r="G6" s="431"/>
      <c r="H6" s="431"/>
      <c r="I6" s="431"/>
      <c r="J6" s="432"/>
    </row>
    <row r="7" spans="1:10" ht="15.75">
      <c r="A7" s="140"/>
      <c r="B7" s="140"/>
      <c r="C7" s="140"/>
      <c r="D7" s="140"/>
      <c r="E7" s="140"/>
      <c r="F7" s="140"/>
      <c r="G7" s="140"/>
      <c r="H7" s="140"/>
      <c r="I7" s="140"/>
      <c r="J7" s="140"/>
    </row>
    <row r="8" spans="1:10">
      <c r="A8" s="141" t="s">
        <v>100</v>
      </c>
      <c r="C8" s="433" t="s">
        <v>164</v>
      </c>
      <c r="D8" s="433"/>
      <c r="E8" s="433"/>
      <c r="F8" s="433"/>
      <c r="G8" s="433"/>
      <c r="H8" s="433"/>
      <c r="I8" s="433"/>
      <c r="J8" s="433"/>
    </row>
    <row r="9" spans="1:10">
      <c r="A9" s="141" t="s">
        <v>101</v>
      </c>
      <c r="C9" s="372" t="s">
        <v>165</v>
      </c>
      <c r="D9" s="372"/>
      <c r="E9" s="372"/>
      <c r="F9" s="372"/>
      <c r="G9" s="372"/>
      <c r="H9" s="372"/>
      <c r="I9" s="372"/>
      <c r="J9" s="372"/>
    </row>
    <row r="10" spans="1:10">
      <c r="A10" s="141" t="s">
        <v>102</v>
      </c>
      <c r="C10" s="372" t="s">
        <v>166</v>
      </c>
      <c r="D10" s="372"/>
      <c r="E10" s="372"/>
      <c r="F10" s="372"/>
      <c r="G10" s="372"/>
      <c r="H10" s="372"/>
      <c r="I10" s="372"/>
      <c r="J10" s="372"/>
    </row>
    <row r="11" spans="1:10">
      <c r="A11" s="141" t="s">
        <v>103</v>
      </c>
      <c r="C11" s="372" t="s">
        <v>137</v>
      </c>
      <c r="D11" s="372"/>
      <c r="E11" s="372"/>
      <c r="F11" s="372"/>
      <c r="G11" s="372"/>
      <c r="H11" s="372"/>
      <c r="I11" s="372"/>
      <c r="J11" s="372"/>
    </row>
    <row r="12" spans="1:10">
      <c r="A12" s="141" t="s">
        <v>104</v>
      </c>
      <c r="C12" s="372" t="s">
        <v>167</v>
      </c>
      <c r="D12" s="372"/>
      <c r="E12" s="372"/>
      <c r="F12" s="372"/>
      <c r="G12" s="372"/>
      <c r="H12" s="372"/>
      <c r="I12" s="372"/>
      <c r="J12" s="372"/>
    </row>
    <row r="13" spans="1:10" ht="15" thickBot="1">
      <c r="A13" s="141" t="s">
        <v>126</v>
      </c>
      <c r="C13" s="438">
        <v>1500000000</v>
      </c>
      <c r="D13" s="438"/>
      <c r="E13" s="155"/>
      <c r="F13" s="155"/>
      <c r="G13" s="155"/>
      <c r="H13" s="155"/>
      <c r="I13" s="155"/>
      <c r="J13" s="155"/>
    </row>
    <row r="14" spans="1:10">
      <c r="A14" s="141" t="s">
        <v>127</v>
      </c>
      <c r="C14" s="155" t="s">
        <v>168</v>
      </c>
      <c r="D14" s="155"/>
      <c r="E14" s="155"/>
      <c r="F14" s="155"/>
      <c r="G14" s="155"/>
      <c r="H14" s="155"/>
      <c r="I14" s="155"/>
      <c r="J14" s="155"/>
    </row>
    <row r="15" spans="1:10">
      <c r="A15" s="141" t="s">
        <v>128</v>
      </c>
      <c r="C15" s="155" t="s">
        <v>169</v>
      </c>
      <c r="D15" s="155"/>
      <c r="E15" s="155"/>
      <c r="F15" s="155"/>
      <c r="G15" s="155"/>
      <c r="H15" s="155"/>
      <c r="I15" s="155"/>
      <c r="J15" s="155"/>
    </row>
    <row r="16" spans="1:10">
      <c r="A16" s="141" t="s">
        <v>170</v>
      </c>
      <c r="C16" s="168" t="s">
        <v>171</v>
      </c>
      <c r="D16" s="168"/>
      <c r="E16" s="168"/>
      <c r="F16" s="168"/>
      <c r="G16" s="168"/>
      <c r="H16" s="168"/>
      <c r="I16" s="168"/>
      <c r="J16" s="168"/>
    </row>
    <row r="17" spans="1:12">
      <c r="A17" s="372" t="s">
        <v>135</v>
      </c>
      <c r="B17" s="372"/>
      <c r="C17" s="179" t="s">
        <v>139</v>
      </c>
      <c r="D17" s="179"/>
      <c r="E17" s="179"/>
      <c r="F17" s="179"/>
      <c r="G17" s="179"/>
      <c r="H17" s="179"/>
      <c r="I17" s="179"/>
      <c r="J17" s="179"/>
    </row>
    <row r="18" spans="1:12" ht="15" thickBot="1"/>
    <row r="19" spans="1:12">
      <c r="A19" s="427" t="s">
        <v>105</v>
      </c>
      <c r="B19" s="428"/>
      <c r="C19" s="428"/>
      <c r="D19" s="428"/>
      <c r="E19" s="428"/>
      <c r="F19" s="428"/>
      <c r="G19" s="428"/>
      <c r="H19" s="428"/>
      <c r="I19" s="428"/>
      <c r="J19" s="429"/>
    </row>
    <row r="20" spans="1:12" ht="15" thickBot="1">
      <c r="A20" s="430"/>
      <c r="B20" s="431"/>
      <c r="C20" s="431"/>
      <c r="D20" s="431"/>
      <c r="E20" s="431"/>
      <c r="F20" s="431"/>
      <c r="G20" s="431"/>
      <c r="H20" s="431"/>
      <c r="I20" s="431"/>
      <c r="J20" s="432"/>
    </row>
    <row r="26" spans="1:12">
      <c r="L26" s="141" t="s">
        <v>96</v>
      </c>
    </row>
    <row r="34" spans="15:15">
      <c r="O34" s="141" t="s">
        <v>96</v>
      </c>
    </row>
    <row r="70" spans="1:10" ht="15" thickBot="1">
      <c r="A70" s="435" t="s">
        <v>176</v>
      </c>
      <c r="B70" s="436"/>
      <c r="C70" s="436"/>
      <c r="D70" s="436"/>
      <c r="E70" s="436"/>
      <c r="F70" s="436"/>
      <c r="G70" s="436"/>
      <c r="H70" s="436"/>
      <c r="I70" s="436"/>
      <c r="J70" s="437"/>
    </row>
    <row r="71" spans="1:10">
      <c r="A71" s="434" t="s">
        <v>106</v>
      </c>
      <c r="B71" s="434"/>
      <c r="C71" s="434"/>
      <c r="D71" s="434"/>
      <c r="E71" s="434"/>
      <c r="F71" s="434" t="s">
        <v>133</v>
      </c>
      <c r="G71" s="434"/>
      <c r="H71" s="434"/>
      <c r="I71" s="434"/>
      <c r="J71" s="434"/>
    </row>
    <row r="72" spans="1:10">
      <c r="A72" s="361" t="s">
        <v>151</v>
      </c>
      <c r="B72" s="362"/>
      <c r="C72" s="358">
        <v>0</v>
      </c>
      <c r="D72" s="359"/>
      <c r="E72" s="360"/>
      <c r="F72" s="361" t="s">
        <v>151</v>
      </c>
      <c r="G72" s="362"/>
      <c r="H72" s="363">
        <v>0</v>
      </c>
      <c r="I72" s="363"/>
      <c r="J72" s="363"/>
    </row>
    <row r="73" spans="1:10">
      <c r="A73" s="439" t="s">
        <v>152</v>
      </c>
      <c r="B73" s="440"/>
      <c r="C73" s="363">
        <v>0</v>
      </c>
      <c r="D73" s="363"/>
      <c r="E73" s="363"/>
      <c r="F73" s="439" t="s">
        <v>152</v>
      </c>
      <c r="G73" s="440"/>
      <c r="H73" s="363">
        <v>0</v>
      </c>
      <c r="I73" s="363"/>
      <c r="J73" s="363"/>
    </row>
    <row r="74" spans="1:10">
      <c r="A74" s="445" t="s">
        <v>147</v>
      </c>
      <c r="B74" s="446"/>
      <c r="C74" s="363">
        <v>0</v>
      </c>
      <c r="D74" s="363"/>
      <c r="E74" s="363"/>
      <c r="F74" s="445" t="s">
        <v>147</v>
      </c>
      <c r="G74" s="446"/>
      <c r="H74" s="363">
        <v>0</v>
      </c>
      <c r="I74" s="363"/>
      <c r="J74" s="363"/>
    </row>
    <row r="75" spans="1:10">
      <c r="A75" s="361" t="s">
        <v>148</v>
      </c>
      <c r="B75" s="362"/>
      <c r="C75" s="358">
        <v>4196113160</v>
      </c>
      <c r="D75" s="359"/>
      <c r="E75" s="360"/>
      <c r="F75" s="361" t="s">
        <v>148</v>
      </c>
      <c r="G75" s="362"/>
      <c r="H75" s="363">
        <v>1728525398</v>
      </c>
      <c r="I75" s="363"/>
      <c r="J75" s="363"/>
    </row>
    <row r="76" spans="1:10">
      <c r="A76" s="361" t="s">
        <v>149</v>
      </c>
      <c r="B76" s="362"/>
      <c r="C76" s="358">
        <v>2110117234</v>
      </c>
      <c r="D76" s="359"/>
      <c r="E76" s="360"/>
      <c r="F76" s="361" t="s">
        <v>149</v>
      </c>
      <c r="G76" s="362"/>
      <c r="H76" s="363">
        <v>2725686151</v>
      </c>
      <c r="I76" s="363"/>
      <c r="J76" s="363"/>
    </row>
    <row r="77" spans="1:10">
      <c r="A77" s="441" t="s">
        <v>153</v>
      </c>
      <c r="B77" s="442"/>
      <c r="C77" s="363">
        <v>2677067606</v>
      </c>
      <c r="D77" s="363"/>
      <c r="E77" s="363"/>
      <c r="F77" s="441" t="s">
        <v>153</v>
      </c>
      <c r="G77" s="442"/>
      <c r="H77" s="363">
        <v>2973703405</v>
      </c>
      <c r="I77" s="363"/>
      <c r="J77" s="363"/>
    </row>
    <row r="78" spans="1:10">
      <c r="A78" s="364" t="s">
        <v>154</v>
      </c>
      <c r="B78" s="365"/>
      <c r="C78" s="366">
        <f>SUM(C72:E77)</f>
        <v>8983298000</v>
      </c>
      <c r="D78" s="366"/>
      <c r="E78" s="366"/>
      <c r="F78" s="364" t="s">
        <v>155</v>
      </c>
      <c r="G78" s="365"/>
      <c r="H78" s="366">
        <f>SUM(H72:J77)</f>
        <v>7427914954</v>
      </c>
      <c r="I78" s="366"/>
      <c r="J78" s="366"/>
    </row>
    <row r="79" spans="1:10" ht="15.75">
      <c r="A79" s="444" t="s">
        <v>107</v>
      </c>
      <c r="B79" s="444"/>
      <c r="C79" s="443">
        <f>C78/3</f>
        <v>2994432666.6666665</v>
      </c>
      <c r="D79" s="443"/>
      <c r="E79" s="443"/>
      <c r="F79" s="444" t="s">
        <v>107</v>
      </c>
      <c r="G79" s="444"/>
      <c r="H79" s="443">
        <f>H78/3</f>
        <v>2475971651.3333335</v>
      </c>
      <c r="I79" s="443"/>
      <c r="J79" s="443"/>
    </row>
    <row r="81" spans="1:10" ht="15" thickBot="1">
      <c r="A81" s="435" t="s">
        <v>177</v>
      </c>
      <c r="B81" s="436"/>
      <c r="C81" s="436"/>
      <c r="D81" s="436"/>
      <c r="E81" s="436"/>
      <c r="F81" s="436"/>
      <c r="G81" s="436"/>
      <c r="H81" s="436"/>
      <c r="I81" s="436"/>
      <c r="J81" s="437"/>
    </row>
    <row r="82" spans="1:10">
      <c r="A82" s="434" t="s">
        <v>106</v>
      </c>
      <c r="B82" s="434"/>
      <c r="C82" s="434"/>
      <c r="D82" s="434"/>
      <c r="E82" s="434"/>
      <c r="F82" s="434" t="s">
        <v>133</v>
      </c>
      <c r="G82" s="434"/>
      <c r="H82" s="434"/>
      <c r="I82" s="434"/>
      <c r="J82" s="434"/>
    </row>
    <row r="83" spans="1:10">
      <c r="A83" s="361" t="s">
        <v>151</v>
      </c>
      <c r="B83" s="362"/>
      <c r="C83" s="358">
        <v>0</v>
      </c>
      <c r="D83" s="359"/>
      <c r="E83" s="360"/>
      <c r="F83" s="361" t="s">
        <v>151</v>
      </c>
      <c r="G83" s="362"/>
      <c r="H83" s="363">
        <v>0</v>
      </c>
      <c r="I83" s="363"/>
      <c r="J83" s="363"/>
    </row>
    <row r="84" spans="1:10">
      <c r="A84" s="439" t="s">
        <v>152</v>
      </c>
      <c r="B84" s="440"/>
      <c r="C84" s="363">
        <v>0</v>
      </c>
      <c r="D84" s="363"/>
      <c r="E84" s="363"/>
      <c r="F84" s="439" t="s">
        <v>152</v>
      </c>
      <c r="G84" s="440"/>
      <c r="H84" s="363">
        <v>0</v>
      </c>
      <c r="I84" s="363"/>
      <c r="J84" s="363"/>
    </row>
    <row r="85" spans="1:10">
      <c r="A85" s="445" t="s">
        <v>147</v>
      </c>
      <c r="B85" s="446"/>
      <c r="C85" s="363">
        <v>0</v>
      </c>
      <c r="D85" s="363"/>
      <c r="E85" s="363"/>
      <c r="F85" s="445" t="s">
        <v>147</v>
      </c>
      <c r="G85" s="446"/>
      <c r="H85" s="363">
        <v>0</v>
      </c>
      <c r="I85" s="363"/>
      <c r="J85" s="363"/>
    </row>
    <row r="86" spans="1:10">
      <c r="A86" s="361" t="s">
        <v>148</v>
      </c>
      <c r="B86" s="362"/>
      <c r="C86" s="358">
        <v>406115907</v>
      </c>
      <c r="D86" s="359"/>
      <c r="E86" s="360"/>
      <c r="F86" s="361" t="s">
        <v>148</v>
      </c>
      <c r="G86" s="362"/>
      <c r="H86" s="363">
        <v>427183403</v>
      </c>
      <c r="I86" s="363"/>
      <c r="J86" s="363"/>
    </row>
    <row r="87" spans="1:10">
      <c r="A87" s="361" t="s">
        <v>149</v>
      </c>
      <c r="B87" s="362"/>
      <c r="C87" s="358">
        <v>559824023</v>
      </c>
      <c r="D87" s="359"/>
      <c r="E87" s="360"/>
      <c r="F87" s="361" t="s">
        <v>149</v>
      </c>
      <c r="G87" s="362"/>
      <c r="H87" s="363">
        <v>536136</v>
      </c>
      <c r="I87" s="363"/>
      <c r="J87" s="363"/>
    </row>
    <row r="88" spans="1:10">
      <c r="A88" s="441" t="s">
        <v>153</v>
      </c>
      <c r="B88" s="442"/>
      <c r="C88" s="363">
        <v>780371988</v>
      </c>
      <c r="D88" s="363"/>
      <c r="E88" s="363"/>
      <c r="F88" s="441" t="s">
        <v>153</v>
      </c>
      <c r="G88" s="442"/>
      <c r="H88" s="363">
        <v>712902200</v>
      </c>
      <c r="I88" s="363"/>
      <c r="J88" s="363"/>
    </row>
    <row r="89" spans="1:10">
      <c r="A89" s="364" t="s">
        <v>154</v>
      </c>
      <c r="B89" s="365"/>
      <c r="C89" s="366">
        <f>SUM(C83:E88)</f>
        <v>1746311918</v>
      </c>
      <c r="D89" s="366"/>
      <c r="E89" s="366"/>
      <c r="F89" s="364" t="s">
        <v>155</v>
      </c>
      <c r="G89" s="365"/>
      <c r="H89" s="366">
        <f>SUM(H83:J88)</f>
        <v>1140621739</v>
      </c>
      <c r="I89" s="366"/>
      <c r="J89" s="366"/>
    </row>
    <row r="90" spans="1:10" ht="15.75">
      <c r="A90" s="444" t="s">
        <v>107</v>
      </c>
      <c r="B90" s="444"/>
      <c r="C90" s="443">
        <f>C89/3</f>
        <v>582103972.66666663</v>
      </c>
      <c r="D90" s="443"/>
      <c r="E90" s="443"/>
      <c r="F90" s="444" t="s">
        <v>107</v>
      </c>
      <c r="G90" s="444"/>
      <c r="H90" s="443">
        <f>H89/3</f>
        <v>380207246.33333331</v>
      </c>
      <c r="I90" s="443"/>
      <c r="J90" s="443"/>
    </row>
    <row r="92" spans="1:10" ht="15" thickBot="1">
      <c r="A92" s="435" t="s">
        <v>178</v>
      </c>
      <c r="B92" s="436"/>
      <c r="C92" s="436"/>
      <c r="D92" s="436"/>
      <c r="E92" s="436"/>
      <c r="F92" s="436"/>
      <c r="G92" s="436"/>
      <c r="H92" s="436"/>
      <c r="I92" s="436"/>
      <c r="J92" s="437"/>
    </row>
    <row r="93" spans="1:10">
      <c r="A93" s="434" t="s">
        <v>106</v>
      </c>
      <c r="B93" s="434"/>
      <c r="C93" s="434"/>
      <c r="D93" s="434"/>
      <c r="E93" s="434"/>
      <c r="F93" s="434" t="s">
        <v>133</v>
      </c>
      <c r="G93" s="434"/>
      <c r="H93" s="434"/>
      <c r="I93" s="434"/>
      <c r="J93" s="434"/>
    </row>
    <row r="94" spans="1:10">
      <c r="A94" s="361" t="s">
        <v>151</v>
      </c>
      <c r="B94" s="362"/>
      <c r="C94" s="358">
        <v>0</v>
      </c>
      <c r="D94" s="359"/>
      <c r="E94" s="360"/>
      <c r="F94" s="361" t="s">
        <v>151</v>
      </c>
      <c r="G94" s="362"/>
      <c r="H94" s="363">
        <v>0</v>
      </c>
      <c r="I94" s="363"/>
      <c r="J94" s="363"/>
    </row>
    <row r="95" spans="1:10">
      <c r="A95" s="439" t="s">
        <v>152</v>
      </c>
      <c r="B95" s="440"/>
      <c r="C95" s="363">
        <v>0</v>
      </c>
      <c r="D95" s="363"/>
      <c r="E95" s="363"/>
      <c r="F95" s="439" t="s">
        <v>152</v>
      </c>
      <c r="G95" s="440"/>
      <c r="H95" s="363">
        <v>0</v>
      </c>
      <c r="I95" s="363"/>
      <c r="J95" s="363"/>
    </row>
    <row r="96" spans="1:10">
      <c r="A96" s="445" t="s">
        <v>147</v>
      </c>
      <c r="B96" s="446"/>
      <c r="C96" s="363">
        <v>0</v>
      </c>
      <c r="D96" s="363"/>
      <c r="E96" s="363"/>
      <c r="F96" s="445" t="s">
        <v>147</v>
      </c>
      <c r="G96" s="446"/>
      <c r="H96" s="363">
        <v>0</v>
      </c>
      <c r="I96" s="363"/>
      <c r="J96" s="363"/>
    </row>
    <row r="97" spans="1:12">
      <c r="A97" s="361" t="s">
        <v>148</v>
      </c>
      <c r="B97" s="362"/>
      <c r="C97" s="358">
        <v>4319267409</v>
      </c>
      <c r="D97" s="359"/>
      <c r="E97" s="360"/>
      <c r="F97" s="361" t="s">
        <v>148</v>
      </c>
      <c r="G97" s="362"/>
      <c r="H97" s="363">
        <v>4967674808</v>
      </c>
      <c r="I97" s="363"/>
      <c r="J97" s="363"/>
    </row>
    <row r="98" spans="1:12">
      <c r="A98" s="361" t="s">
        <v>149</v>
      </c>
      <c r="B98" s="362"/>
      <c r="C98" s="358">
        <v>1747902092</v>
      </c>
      <c r="D98" s="359"/>
      <c r="E98" s="360"/>
      <c r="F98" s="361" t="s">
        <v>149</v>
      </c>
      <c r="G98" s="362"/>
      <c r="H98" s="363">
        <v>2901920335</v>
      </c>
      <c r="I98" s="363"/>
      <c r="J98" s="363"/>
    </row>
    <row r="99" spans="1:12">
      <c r="A99" s="441" t="s">
        <v>153</v>
      </c>
      <c r="B99" s="442"/>
      <c r="C99" s="363">
        <v>2750297978</v>
      </c>
      <c r="D99" s="363"/>
      <c r="E99" s="363"/>
      <c r="F99" s="441" t="s">
        <v>153</v>
      </c>
      <c r="G99" s="442"/>
      <c r="H99" s="363">
        <v>2869641742</v>
      </c>
      <c r="I99" s="363"/>
      <c r="J99" s="363"/>
    </row>
    <row r="100" spans="1:12">
      <c r="A100" s="364" t="s">
        <v>154</v>
      </c>
      <c r="B100" s="365"/>
      <c r="C100" s="366">
        <f>SUM(C94:E99)</f>
        <v>8817467479</v>
      </c>
      <c r="D100" s="366"/>
      <c r="E100" s="366"/>
      <c r="F100" s="364" t="s">
        <v>155</v>
      </c>
      <c r="G100" s="365"/>
      <c r="H100" s="366">
        <f>SUM(H94:J99)</f>
        <v>10739236885</v>
      </c>
      <c r="I100" s="366"/>
      <c r="J100" s="366"/>
    </row>
    <row r="101" spans="1:12" ht="15.75">
      <c r="A101" s="444" t="s">
        <v>107</v>
      </c>
      <c r="B101" s="444"/>
      <c r="C101" s="443">
        <f>C100/3</f>
        <v>2939155826.3333335</v>
      </c>
      <c r="D101" s="443"/>
      <c r="E101" s="443"/>
      <c r="F101" s="444" t="s">
        <v>107</v>
      </c>
      <c r="G101" s="444"/>
      <c r="H101" s="443">
        <f>H100/3</f>
        <v>3579745628.3333335</v>
      </c>
      <c r="I101" s="443"/>
      <c r="J101" s="443"/>
    </row>
    <row r="103" spans="1:12" ht="15" thickBot="1">
      <c r="A103" s="100"/>
      <c r="B103" s="100"/>
      <c r="C103" s="178"/>
      <c r="D103" s="178"/>
      <c r="E103" s="178"/>
      <c r="F103" s="100"/>
      <c r="G103" s="100"/>
      <c r="H103" s="178"/>
      <c r="I103" s="178"/>
      <c r="J103" s="178"/>
    </row>
    <row r="104" spans="1:12" ht="20.100000000000001" customHeight="1" thickBot="1">
      <c r="A104" s="424" t="s">
        <v>108</v>
      </c>
      <c r="B104" s="425"/>
      <c r="C104" s="425"/>
      <c r="D104" s="425"/>
      <c r="E104" s="425"/>
      <c r="F104" s="425"/>
      <c r="G104" s="425"/>
      <c r="H104" s="425"/>
      <c r="I104" s="425"/>
      <c r="J104" s="426"/>
    </row>
    <row r="105" spans="1:12" ht="20.100000000000001" customHeight="1">
      <c r="A105" s="423" t="s">
        <v>109</v>
      </c>
      <c r="B105" s="423"/>
      <c r="C105" s="154" t="s">
        <v>110</v>
      </c>
      <c r="D105" s="154" t="s">
        <v>111</v>
      </c>
      <c r="E105" s="418" t="s">
        <v>113</v>
      </c>
      <c r="F105" s="419"/>
      <c r="G105" s="419"/>
      <c r="H105" s="420"/>
      <c r="I105" s="423" t="s">
        <v>112</v>
      </c>
      <c r="J105" s="423"/>
    </row>
    <row r="106" spans="1:12" ht="15" customHeight="1">
      <c r="A106" s="357" t="s">
        <v>179</v>
      </c>
      <c r="B106" s="357"/>
      <c r="C106" s="189" t="s">
        <v>156</v>
      </c>
      <c r="D106" s="184">
        <v>1</v>
      </c>
      <c r="E106" s="356">
        <v>0</v>
      </c>
      <c r="F106" s="356"/>
      <c r="G106" s="356">
        <v>4898127667</v>
      </c>
      <c r="H106" s="356"/>
      <c r="I106" s="356">
        <v>162500000</v>
      </c>
      <c r="J106" s="356"/>
    </row>
    <row r="107" spans="1:12" ht="15" customHeight="1">
      <c r="A107" s="357" t="s">
        <v>179</v>
      </c>
      <c r="B107" s="357"/>
      <c r="C107" s="189" t="s">
        <v>156</v>
      </c>
      <c r="D107" s="219">
        <v>1</v>
      </c>
      <c r="E107" s="356">
        <v>0</v>
      </c>
      <c r="F107" s="356"/>
      <c r="G107" s="356">
        <v>3292259951</v>
      </c>
      <c r="H107" s="356"/>
      <c r="I107" s="356">
        <v>117000000</v>
      </c>
      <c r="J107" s="356"/>
      <c r="L107" s="141" t="s">
        <v>96</v>
      </c>
    </row>
    <row r="108" spans="1:12" ht="15" customHeight="1">
      <c r="A108" s="357" t="s">
        <v>180</v>
      </c>
      <c r="B108" s="357"/>
      <c r="C108" s="189" t="s">
        <v>150</v>
      </c>
      <c r="D108" s="219">
        <v>1</v>
      </c>
      <c r="E108" s="356">
        <v>0</v>
      </c>
      <c r="F108" s="356"/>
      <c r="G108" s="356">
        <v>540374631</v>
      </c>
      <c r="H108" s="356"/>
      <c r="I108" s="356">
        <v>11131250</v>
      </c>
      <c r="J108" s="356"/>
    </row>
    <row r="109" spans="1:12" ht="15" customHeight="1">
      <c r="A109" s="460" t="s">
        <v>157</v>
      </c>
      <c r="B109" s="460"/>
      <c r="C109" s="461" t="s">
        <v>150</v>
      </c>
      <c r="D109" s="462">
        <v>1</v>
      </c>
      <c r="E109" s="463">
        <v>0</v>
      </c>
      <c r="F109" s="463"/>
      <c r="G109" s="463">
        <v>352954043</v>
      </c>
      <c r="H109" s="463"/>
      <c r="I109" s="463">
        <v>19131250</v>
      </c>
      <c r="J109" s="463"/>
    </row>
    <row r="110" spans="1:12" ht="15" customHeight="1">
      <c r="A110" s="460" t="s">
        <v>157</v>
      </c>
      <c r="B110" s="460"/>
      <c r="C110" s="461" t="s">
        <v>150</v>
      </c>
      <c r="D110" s="462">
        <v>1</v>
      </c>
      <c r="E110" s="463">
        <v>0</v>
      </c>
      <c r="F110" s="463"/>
      <c r="G110" s="463">
        <v>343666560</v>
      </c>
      <c r="H110" s="463"/>
      <c r="I110" s="463">
        <v>15000000</v>
      </c>
      <c r="J110" s="463"/>
    </row>
    <row r="111" spans="1:12" ht="15" customHeight="1">
      <c r="A111" s="458" t="s">
        <v>181</v>
      </c>
      <c r="B111" s="459"/>
      <c r="C111" s="189" t="s">
        <v>156</v>
      </c>
      <c r="D111" s="219">
        <v>1</v>
      </c>
      <c r="E111" s="356">
        <v>0</v>
      </c>
      <c r="F111" s="356"/>
      <c r="G111" s="356">
        <v>254233587</v>
      </c>
      <c r="H111" s="356"/>
      <c r="I111" s="356">
        <v>4217038</v>
      </c>
      <c r="J111" s="356"/>
    </row>
    <row r="112" spans="1:12" ht="15" customHeight="1">
      <c r="A112" s="458" t="s">
        <v>181</v>
      </c>
      <c r="B112" s="459"/>
      <c r="C112" s="189" t="s">
        <v>156</v>
      </c>
      <c r="D112" s="219">
        <v>1</v>
      </c>
      <c r="E112" s="356">
        <v>0</v>
      </c>
      <c r="F112" s="356"/>
      <c r="G112" s="356">
        <v>253990629</v>
      </c>
      <c r="H112" s="356"/>
      <c r="I112" s="356">
        <v>4213008</v>
      </c>
      <c r="J112" s="356"/>
    </row>
    <row r="113" spans="1:10" ht="15" customHeight="1">
      <c r="A113" s="458" t="s">
        <v>181</v>
      </c>
      <c r="B113" s="459"/>
      <c r="C113" s="189" t="s">
        <v>150</v>
      </c>
      <c r="D113" s="219">
        <v>1</v>
      </c>
      <c r="E113" s="356">
        <v>0</v>
      </c>
      <c r="F113" s="356"/>
      <c r="G113" s="356">
        <v>253921073</v>
      </c>
      <c r="H113" s="356"/>
      <c r="I113" s="356">
        <v>4211854</v>
      </c>
      <c r="J113" s="356"/>
    </row>
    <row r="114" spans="1:10" ht="15" customHeight="1">
      <c r="A114" s="458" t="s">
        <v>181</v>
      </c>
      <c r="B114" s="459"/>
      <c r="C114" s="189" t="s">
        <v>150</v>
      </c>
      <c r="D114" s="219">
        <v>1</v>
      </c>
      <c r="E114" s="356">
        <v>0</v>
      </c>
      <c r="F114" s="356"/>
      <c r="G114" s="356">
        <v>253821147</v>
      </c>
      <c r="H114" s="356"/>
      <c r="I114" s="356">
        <v>4210196</v>
      </c>
      <c r="J114" s="356"/>
    </row>
    <row r="115" spans="1:10" ht="15" customHeight="1">
      <c r="A115" s="458" t="s">
        <v>181</v>
      </c>
      <c r="B115" s="459"/>
      <c r="C115" s="189" t="s">
        <v>150</v>
      </c>
      <c r="D115" s="219">
        <v>1</v>
      </c>
      <c r="E115" s="356">
        <v>0</v>
      </c>
      <c r="F115" s="356"/>
      <c r="G115" s="356">
        <v>253699668</v>
      </c>
      <c r="H115" s="356"/>
      <c r="I115" s="356">
        <v>4208181</v>
      </c>
      <c r="J115" s="356"/>
    </row>
    <row r="116" spans="1:10" ht="15" customHeight="1">
      <c r="A116" s="458" t="s">
        <v>182</v>
      </c>
      <c r="B116" s="459"/>
      <c r="C116" s="189" t="s">
        <v>150</v>
      </c>
      <c r="D116" s="219">
        <v>1</v>
      </c>
      <c r="E116" s="356">
        <v>0</v>
      </c>
      <c r="F116" s="356"/>
      <c r="G116" s="356">
        <v>236853637</v>
      </c>
      <c r="H116" s="356"/>
      <c r="I116" s="356">
        <v>7310185</v>
      </c>
      <c r="J116" s="356"/>
    </row>
    <row r="117" spans="1:10" ht="15" customHeight="1">
      <c r="A117" s="458" t="s">
        <v>183</v>
      </c>
      <c r="B117" s="459"/>
      <c r="C117" s="189" t="s">
        <v>150</v>
      </c>
      <c r="D117" s="219">
        <v>1</v>
      </c>
      <c r="E117" s="356">
        <v>0</v>
      </c>
      <c r="F117" s="356"/>
      <c r="G117" s="356">
        <v>182481833</v>
      </c>
      <c r="H117" s="356"/>
      <c r="I117" s="356">
        <v>4280220</v>
      </c>
      <c r="J117" s="356"/>
    </row>
    <row r="118" spans="1:10" ht="15" customHeight="1">
      <c r="A118" s="458" t="s">
        <v>184</v>
      </c>
      <c r="B118" s="459"/>
      <c r="C118" s="189" t="s">
        <v>150</v>
      </c>
      <c r="D118" s="219">
        <v>1</v>
      </c>
      <c r="E118" s="356">
        <v>0</v>
      </c>
      <c r="F118" s="356"/>
      <c r="G118" s="356">
        <v>128359701</v>
      </c>
      <c r="H118" s="356"/>
      <c r="I118" s="356">
        <v>33584197</v>
      </c>
      <c r="J118" s="356"/>
    </row>
    <row r="119" spans="1:10" ht="15" customHeight="1">
      <c r="A119" s="357" t="s">
        <v>185</v>
      </c>
      <c r="B119" s="357"/>
      <c r="C119" s="189" t="s">
        <v>150</v>
      </c>
      <c r="D119" s="219">
        <v>1</v>
      </c>
      <c r="E119" s="356">
        <v>0</v>
      </c>
      <c r="F119" s="356"/>
      <c r="G119" s="356">
        <v>93788882</v>
      </c>
      <c r="H119" s="356"/>
      <c r="I119" s="356">
        <v>7562167</v>
      </c>
      <c r="J119" s="356"/>
    </row>
    <row r="120" spans="1:10" ht="15" customHeight="1">
      <c r="A120" s="357"/>
      <c r="B120" s="357"/>
      <c r="C120" s="189"/>
      <c r="D120" s="193"/>
      <c r="E120" s="356">
        <v>0</v>
      </c>
      <c r="F120" s="356"/>
      <c r="G120" s="356">
        <v>0</v>
      </c>
      <c r="H120" s="356"/>
      <c r="I120" s="356">
        <v>0</v>
      </c>
      <c r="J120" s="356"/>
    </row>
    <row r="121" spans="1:10" ht="15" hidden="1" customHeight="1">
      <c r="A121" s="357"/>
      <c r="B121" s="357"/>
      <c r="C121" s="189"/>
      <c r="D121" s="193"/>
      <c r="E121" s="355">
        <v>0</v>
      </c>
      <c r="F121" s="355"/>
      <c r="G121" s="355">
        <v>0</v>
      </c>
      <c r="H121" s="355"/>
      <c r="I121" s="355">
        <v>0</v>
      </c>
      <c r="J121" s="355"/>
    </row>
    <row r="122" spans="1:10" ht="15" hidden="1" customHeight="1">
      <c r="A122" s="357"/>
      <c r="B122" s="357"/>
      <c r="C122" s="189"/>
      <c r="D122" s="193"/>
      <c r="E122" s="355">
        <v>0</v>
      </c>
      <c r="F122" s="355"/>
      <c r="G122" s="355">
        <v>0</v>
      </c>
      <c r="H122" s="355"/>
      <c r="I122" s="355">
        <v>0</v>
      </c>
      <c r="J122" s="355"/>
    </row>
    <row r="123" spans="1:10" ht="15" hidden="1" customHeight="1">
      <c r="A123" s="357"/>
      <c r="B123" s="357"/>
      <c r="C123" s="189"/>
      <c r="D123" s="193"/>
      <c r="E123" s="355">
        <v>0</v>
      </c>
      <c r="F123" s="355"/>
      <c r="G123" s="355">
        <v>0</v>
      </c>
      <c r="H123" s="355"/>
      <c r="I123" s="355">
        <v>0</v>
      </c>
      <c r="J123" s="355"/>
    </row>
    <row r="124" spans="1:10" ht="15" hidden="1" customHeight="1">
      <c r="A124" s="357"/>
      <c r="B124" s="357"/>
      <c r="C124" s="189"/>
      <c r="D124" s="193"/>
      <c r="E124" s="355">
        <v>0</v>
      </c>
      <c r="F124" s="355"/>
      <c r="G124" s="355">
        <v>0</v>
      </c>
      <c r="H124" s="355"/>
      <c r="I124" s="355">
        <v>0</v>
      </c>
      <c r="J124" s="355"/>
    </row>
    <row r="125" spans="1:10" ht="15" hidden="1" customHeight="1">
      <c r="A125" s="357"/>
      <c r="B125" s="357"/>
      <c r="C125" s="189"/>
      <c r="D125" s="193"/>
      <c r="E125" s="355">
        <v>0</v>
      </c>
      <c r="F125" s="355"/>
      <c r="G125" s="355">
        <v>0</v>
      </c>
      <c r="H125" s="355"/>
      <c r="I125" s="355">
        <v>0</v>
      </c>
      <c r="J125" s="355"/>
    </row>
    <row r="126" spans="1:10" ht="15" hidden="1" customHeight="1">
      <c r="A126" s="357"/>
      <c r="B126" s="357"/>
      <c r="C126" s="189"/>
      <c r="D126" s="193"/>
      <c r="E126" s="355">
        <v>0</v>
      </c>
      <c r="F126" s="355"/>
      <c r="G126" s="355">
        <v>0</v>
      </c>
      <c r="H126" s="355"/>
      <c r="I126" s="355">
        <v>0</v>
      </c>
      <c r="J126" s="355"/>
    </row>
    <row r="127" spans="1:10" ht="15" hidden="1" customHeight="1">
      <c r="A127" s="357"/>
      <c r="B127" s="357"/>
      <c r="C127" s="189"/>
      <c r="D127" s="193"/>
      <c r="E127" s="355">
        <v>0</v>
      </c>
      <c r="F127" s="355"/>
      <c r="G127" s="355">
        <v>0</v>
      </c>
      <c r="H127" s="355"/>
      <c r="I127" s="355">
        <v>0</v>
      </c>
      <c r="J127" s="355"/>
    </row>
    <row r="128" spans="1:10" ht="15" hidden="1" customHeight="1">
      <c r="A128" s="357"/>
      <c r="B128" s="357"/>
      <c r="C128" s="189"/>
      <c r="D128" s="193"/>
      <c r="E128" s="355">
        <v>0</v>
      </c>
      <c r="F128" s="355"/>
      <c r="G128" s="355">
        <v>0</v>
      </c>
      <c r="H128" s="355"/>
      <c r="I128" s="355">
        <v>0</v>
      </c>
      <c r="J128" s="355"/>
    </row>
    <row r="129" spans="1:10" ht="15" hidden="1" customHeight="1">
      <c r="A129" s="452"/>
      <c r="B129" s="452"/>
      <c r="C129" s="189"/>
      <c r="D129" s="193"/>
      <c r="E129" s="355">
        <v>0</v>
      </c>
      <c r="F129" s="355"/>
      <c r="G129" s="355">
        <v>0</v>
      </c>
      <c r="H129" s="355"/>
      <c r="I129" s="355">
        <v>0</v>
      </c>
      <c r="J129" s="355"/>
    </row>
    <row r="130" spans="1:10" ht="15" hidden="1" customHeight="1">
      <c r="A130" s="453"/>
      <c r="B130" s="453"/>
      <c r="C130" s="206"/>
      <c r="D130" s="207"/>
      <c r="E130" s="355">
        <v>0</v>
      </c>
      <c r="F130" s="355"/>
      <c r="G130" s="355">
        <v>0</v>
      </c>
      <c r="H130" s="355"/>
      <c r="I130" s="355">
        <v>0</v>
      </c>
      <c r="J130" s="355"/>
    </row>
    <row r="131" spans="1:10" ht="15" hidden="1" customHeight="1">
      <c r="A131" s="357"/>
      <c r="B131" s="357"/>
      <c r="C131" s="189"/>
      <c r="D131" s="193"/>
      <c r="E131" s="355">
        <v>0</v>
      </c>
      <c r="F131" s="355"/>
      <c r="G131" s="355">
        <v>0</v>
      </c>
      <c r="H131" s="355"/>
      <c r="I131" s="355">
        <v>0</v>
      </c>
      <c r="J131" s="355"/>
    </row>
    <row r="132" spans="1:10" ht="15" hidden="1" customHeight="1">
      <c r="A132" s="357"/>
      <c r="B132" s="357"/>
      <c r="C132" s="189"/>
      <c r="D132" s="193"/>
      <c r="E132" s="355">
        <v>0</v>
      </c>
      <c r="F132" s="355"/>
      <c r="G132" s="355">
        <v>0</v>
      </c>
      <c r="H132" s="355"/>
      <c r="I132" s="355">
        <v>0</v>
      </c>
      <c r="J132" s="355"/>
    </row>
    <row r="133" spans="1:10" ht="15" hidden="1" customHeight="1">
      <c r="A133" s="357"/>
      <c r="B133" s="357"/>
      <c r="C133" s="189"/>
      <c r="D133" s="193"/>
      <c r="E133" s="355">
        <v>0</v>
      </c>
      <c r="F133" s="355"/>
      <c r="G133" s="355">
        <v>0</v>
      </c>
      <c r="H133" s="355"/>
      <c r="I133" s="355">
        <v>0</v>
      </c>
      <c r="J133" s="355"/>
    </row>
    <row r="134" spans="1:10" ht="15" hidden="1" customHeight="1">
      <c r="A134" s="357"/>
      <c r="B134" s="357"/>
      <c r="C134" s="189"/>
      <c r="D134" s="193"/>
      <c r="E134" s="355">
        <v>0</v>
      </c>
      <c r="F134" s="355"/>
      <c r="G134" s="355">
        <v>0</v>
      </c>
      <c r="H134" s="355"/>
      <c r="I134" s="355">
        <v>0</v>
      </c>
      <c r="J134" s="355"/>
    </row>
    <row r="135" spans="1:10" ht="15" hidden="1" customHeight="1">
      <c r="A135" s="357"/>
      <c r="B135" s="357"/>
      <c r="C135" s="189"/>
      <c r="D135" s="193"/>
      <c r="E135" s="355">
        <v>0</v>
      </c>
      <c r="F135" s="355"/>
      <c r="G135" s="355">
        <v>0</v>
      </c>
      <c r="H135" s="355"/>
      <c r="I135" s="355">
        <v>0</v>
      </c>
      <c r="J135" s="355"/>
    </row>
    <row r="136" spans="1:10" ht="15" hidden="1" customHeight="1">
      <c r="A136" s="357"/>
      <c r="B136" s="357"/>
      <c r="C136" s="189"/>
      <c r="D136" s="193"/>
      <c r="E136" s="355">
        <v>0</v>
      </c>
      <c r="F136" s="355"/>
      <c r="G136" s="355">
        <v>0</v>
      </c>
      <c r="H136" s="355"/>
      <c r="I136" s="355">
        <v>0</v>
      </c>
      <c r="J136" s="355"/>
    </row>
    <row r="137" spans="1:10" ht="15" hidden="1" customHeight="1">
      <c r="A137" s="357"/>
      <c r="B137" s="357"/>
      <c r="C137" s="189"/>
      <c r="D137" s="193"/>
      <c r="E137" s="355">
        <v>0</v>
      </c>
      <c r="F137" s="355"/>
      <c r="G137" s="355">
        <v>0</v>
      </c>
      <c r="H137" s="355"/>
      <c r="I137" s="355">
        <v>0</v>
      </c>
      <c r="J137" s="355"/>
    </row>
    <row r="138" spans="1:10" ht="15" hidden="1" customHeight="1">
      <c r="A138" s="357"/>
      <c r="B138" s="357"/>
      <c r="C138" s="189"/>
      <c r="D138" s="193"/>
      <c r="E138" s="355">
        <v>0</v>
      </c>
      <c r="F138" s="355"/>
      <c r="G138" s="355">
        <v>0</v>
      </c>
      <c r="H138" s="355"/>
      <c r="I138" s="355">
        <v>0</v>
      </c>
      <c r="J138" s="355"/>
    </row>
    <row r="139" spans="1:10" ht="15" hidden="1" customHeight="1">
      <c r="A139" s="357"/>
      <c r="B139" s="357"/>
      <c r="C139" s="189"/>
      <c r="D139" s="193"/>
      <c r="E139" s="355">
        <v>0</v>
      </c>
      <c r="F139" s="355"/>
      <c r="G139" s="355">
        <v>0</v>
      </c>
      <c r="H139" s="355"/>
      <c r="I139" s="355">
        <v>0</v>
      </c>
      <c r="J139" s="355"/>
    </row>
    <row r="140" spans="1:10" ht="15" customHeight="1">
      <c r="A140" s="454" t="s">
        <v>158</v>
      </c>
      <c r="B140" s="455"/>
      <c r="C140" s="455"/>
      <c r="D140" s="455"/>
      <c r="E140" s="455"/>
      <c r="F140" s="455"/>
      <c r="G140" s="455"/>
      <c r="H140" s="456"/>
      <c r="I140" s="355">
        <v>0</v>
      </c>
      <c r="J140" s="355"/>
    </row>
    <row r="141" spans="1:10" ht="15" customHeight="1" thickBot="1">
      <c r="A141" s="417" t="s">
        <v>114</v>
      </c>
      <c r="B141" s="417"/>
      <c r="C141" s="417"/>
      <c r="D141" s="417"/>
      <c r="E141" s="416">
        <f>SUM(E106:F140)-E107</f>
        <v>0</v>
      </c>
      <c r="F141" s="417"/>
      <c r="G141" s="421">
        <f>SUM(G106:H140)-G109-G110</f>
        <v>10641912406</v>
      </c>
      <c r="H141" s="422"/>
      <c r="I141" s="416">
        <f>SUM(I106:J140)-I109-I110</f>
        <v>364428296</v>
      </c>
      <c r="J141" s="417"/>
    </row>
    <row r="142" spans="1:10" ht="15" customHeight="1">
      <c r="A142" s="100"/>
      <c r="B142" s="100"/>
      <c r="C142" s="100"/>
      <c r="D142" s="100"/>
      <c r="E142" s="178"/>
      <c r="F142" s="100"/>
      <c r="G142" s="178"/>
      <c r="H142" s="178"/>
      <c r="I142" s="178"/>
      <c r="J142" s="100"/>
    </row>
    <row r="143" spans="1:10" ht="15" customHeight="1">
      <c r="A143" s="100"/>
      <c r="B143" s="100"/>
      <c r="C143" s="100"/>
      <c r="D143" s="100"/>
      <c r="E143" s="178"/>
      <c r="F143" s="100"/>
      <c r="G143" s="178"/>
      <c r="H143" s="178"/>
      <c r="I143" s="178"/>
      <c r="J143" s="100"/>
    </row>
    <row r="144" spans="1:10" ht="15" customHeight="1">
      <c r="A144" s="100"/>
      <c r="B144" s="100"/>
      <c r="C144" s="100"/>
      <c r="D144" s="100"/>
      <c r="E144" s="178"/>
      <c r="F144" s="100"/>
      <c r="G144" s="178"/>
      <c r="H144" s="178"/>
      <c r="I144" s="178"/>
      <c r="J144" s="100"/>
    </row>
    <row r="145" spans="1:10" ht="15" customHeight="1">
      <c r="A145" s="100"/>
      <c r="B145" s="100"/>
      <c r="C145" s="100"/>
      <c r="D145" s="100"/>
      <c r="E145" s="178"/>
      <c r="F145" s="100"/>
      <c r="G145" s="178"/>
      <c r="H145" s="178"/>
      <c r="I145" s="178"/>
      <c r="J145" s="100"/>
    </row>
    <row r="146" spans="1:10" ht="15" customHeight="1">
      <c r="A146" s="100"/>
      <c r="B146" s="100"/>
      <c r="C146" s="100"/>
      <c r="D146" s="100"/>
      <c r="E146" s="178"/>
      <c r="F146" s="100"/>
      <c r="G146" s="178"/>
      <c r="H146" s="178"/>
      <c r="I146" s="178"/>
      <c r="J146" s="100"/>
    </row>
    <row r="147" spans="1:10" ht="15" customHeight="1">
      <c r="A147" s="100"/>
      <c r="B147" s="100"/>
      <c r="C147" s="100"/>
      <c r="D147" s="100"/>
      <c r="E147" s="178"/>
      <c r="F147" s="100"/>
      <c r="G147" s="178"/>
      <c r="H147" s="178"/>
      <c r="I147" s="178"/>
      <c r="J147" s="100"/>
    </row>
    <row r="148" spans="1:10" ht="15" customHeight="1">
      <c r="A148" s="100"/>
      <c r="B148" s="100"/>
      <c r="C148" s="100"/>
      <c r="D148" s="100"/>
      <c r="E148" s="178"/>
      <c r="F148" s="100"/>
      <c r="G148" s="178"/>
      <c r="H148" s="178"/>
      <c r="I148" s="178"/>
      <c r="J148" s="100"/>
    </row>
    <row r="149" spans="1:10" ht="15" customHeight="1">
      <c r="A149" s="100"/>
      <c r="B149" s="100"/>
      <c r="C149" s="100"/>
      <c r="D149" s="100"/>
      <c r="E149" s="178"/>
      <c r="F149" s="100"/>
      <c r="G149" s="178"/>
      <c r="H149" s="178"/>
      <c r="I149" s="178"/>
      <c r="J149" s="100"/>
    </row>
    <row r="150" spans="1:10" ht="15" customHeight="1">
      <c r="A150" s="100"/>
      <c r="B150" s="100"/>
      <c r="C150" s="100"/>
      <c r="D150" s="100"/>
      <c r="E150" s="178"/>
      <c r="F150" s="100"/>
      <c r="G150" s="178"/>
      <c r="H150" s="178"/>
      <c r="I150" s="178"/>
      <c r="J150" s="100"/>
    </row>
    <row r="151" spans="1:10" ht="15" customHeight="1">
      <c r="A151" s="100"/>
      <c r="B151" s="100"/>
      <c r="C151" s="100"/>
      <c r="D151" s="100"/>
      <c r="E151" s="178"/>
      <c r="F151" s="100"/>
      <c r="G151" s="178"/>
      <c r="H151" s="178"/>
      <c r="I151" s="178"/>
      <c r="J151" s="100"/>
    </row>
    <row r="152" spans="1:10" ht="15" customHeight="1">
      <c r="A152" s="100"/>
      <c r="B152" s="100"/>
      <c r="C152" s="100"/>
      <c r="D152" s="100"/>
      <c r="E152" s="178"/>
      <c r="F152" s="100"/>
      <c r="G152" s="178"/>
      <c r="H152" s="178"/>
      <c r="I152" s="178"/>
      <c r="J152" s="100"/>
    </row>
    <row r="153" spans="1:10" ht="15" customHeight="1">
      <c r="A153" s="100"/>
      <c r="B153" s="100"/>
      <c r="C153" s="100"/>
      <c r="D153" s="100"/>
      <c r="E153" s="178"/>
      <c r="F153" s="100"/>
      <c r="G153" s="178"/>
      <c r="H153" s="178"/>
      <c r="I153" s="178"/>
      <c r="J153" s="100"/>
    </row>
    <row r="154" spans="1:10" ht="15" customHeight="1">
      <c r="A154" s="465"/>
      <c r="B154" s="465"/>
      <c r="C154" s="465"/>
      <c r="D154" s="465"/>
      <c r="E154" s="156"/>
      <c r="F154" s="143"/>
      <c r="G154" s="156"/>
      <c r="H154" s="156"/>
      <c r="I154" s="156"/>
      <c r="J154" s="143"/>
    </row>
    <row r="155" spans="1:10" ht="15" customHeight="1" thickBot="1"/>
    <row r="156" spans="1:10" ht="20.100000000000001" customHeight="1" thickBot="1">
      <c r="A156" s="447" t="s">
        <v>129</v>
      </c>
      <c r="B156" s="448"/>
      <c r="C156" s="448"/>
      <c r="D156" s="448"/>
      <c r="E156" s="448"/>
      <c r="F156" s="448"/>
      <c r="G156" s="448"/>
      <c r="H156" s="448"/>
      <c r="I156" s="448"/>
      <c r="J156" s="449"/>
    </row>
    <row r="157" spans="1:10" ht="15" customHeight="1" thickBot="1">
      <c r="A157" s="450" t="s">
        <v>115</v>
      </c>
      <c r="B157" s="450"/>
      <c r="C157" s="450"/>
    </row>
    <row r="158" spans="1:10" ht="15" customHeight="1">
      <c r="A158" s="372" t="s">
        <v>159</v>
      </c>
      <c r="B158" s="372"/>
      <c r="C158" s="372"/>
      <c r="D158" s="372"/>
      <c r="E158" s="372"/>
      <c r="F158" s="372"/>
      <c r="G158" s="372"/>
      <c r="H158" s="413">
        <f>H101+H90+H79</f>
        <v>6435924526</v>
      </c>
      <c r="I158" s="413"/>
      <c r="J158" s="413"/>
    </row>
    <row r="159" spans="1:10" ht="15" customHeight="1">
      <c r="A159" s="372"/>
      <c r="B159" s="372"/>
      <c r="C159" s="372"/>
      <c r="D159" s="372"/>
      <c r="E159" s="372"/>
      <c r="F159" s="372"/>
      <c r="G159" s="415"/>
      <c r="H159" s="413">
        <v>0</v>
      </c>
      <c r="I159" s="413"/>
      <c r="J159" s="413"/>
    </row>
    <row r="160" spans="1:10" ht="15" customHeight="1">
      <c r="F160" s="389" t="s">
        <v>134</v>
      </c>
      <c r="G160" s="389"/>
      <c r="H160" s="451">
        <f>SUM(H158:J159)</f>
        <v>6435924526</v>
      </c>
      <c r="I160" s="451"/>
      <c r="J160" s="451"/>
    </row>
    <row r="161" spans="1:10" ht="15" customHeight="1">
      <c r="F161" s="389" t="s">
        <v>116</v>
      </c>
      <c r="G161" s="389"/>
      <c r="H161" s="176">
        <v>15</v>
      </c>
      <c r="I161" s="177" t="s">
        <v>1</v>
      </c>
      <c r="J161" s="175"/>
    </row>
    <row r="162" spans="1:10" ht="15" customHeight="1" thickBot="1">
      <c r="E162" s="389" t="s">
        <v>117</v>
      </c>
      <c r="F162" s="389"/>
      <c r="G162" s="389"/>
      <c r="H162" s="400">
        <f>H160*H161/100</f>
        <v>965388678.89999998</v>
      </c>
      <c r="I162" s="400"/>
      <c r="J162" s="400"/>
    </row>
    <row r="163" spans="1:10" ht="18" customHeight="1" thickBot="1">
      <c r="A163" s="373" t="s">
        <v>118</v>
      </c>
      <c r="B163" s="373"/>
      <c r="C163" s="373"/>
    </row>
    <row r="164" spans="1:10" ht="18" customHeight="1">
      <c r="A164" s="372"/>
      <c r="B164" s="372"/>
      <c r="C164" s="372"/>
      <c r="D164" s="372"/>
      <c r="E164" s="372"/>
      <c r="F164" s="372"/>
      <c r="G164" s="372"/>
      <c r="H164" s="413">
        <v>0</v>
      </c>
      <c r="I164" s="413"/>
      <c r="J164" s="413"/>
    </row>
    <row r="165" spans="1:10" ht="18" customHeight="1" thickBot="1">
      <c r="F165" s="389" t="s">
        <v>119</v>
      </c>
      <c r="G165" s="404"/>
      <c r="H165" s="400">
        <f>SUM(H164:J164)</f>
        <v>0</v>
      </c>
      <c r="I165" s="400"/>
      <c r="J165" s="400"/>
    </row>
    <row r="166" spans="1:10" ht="14.25" customHeight="1"/>
    <row r="167" spans="1:10" ht="14.25" customHeight="1">
      <c r="A167" s="187" t="s">
        <v>120</v>
      </c>
      <c r="B167" s="188"/>
      <c r="C167" s="188"/>
      <c r="D167" s="188"/>
      <c r="E167" s="188"/>
      <c r="F167" s="186"/>
      <c r="G167" s="186"/>
      <c r="H167" s="405">
        <v>15000000</v>
      </c>
      <c r="I167" s="405"/>
      <c r="J167" s="406"/>
    </row>
    <row r="168" spans="1:10" ht="5.0999999999999996" customHeight="1"/>
    <row r="169" spans="1:10" ht="14.25" customHeight="1" thickBot="1">
      <c r="A169" s="373" t="s">
        <v>121</v>
      </c>
      <c r="B169" s="373"/>
      <c r="C169" s="373"/>
      <c r="H169" s="142"/>
      <c r="I169" s="142"/>
      <c r="J169" s="142"/>
    </row>
    <row r="170" spans="1:10" ht="14.25" customHeight="1">
      <c r="A170" s="372" t="s">
        <v>140</v>
      </c>
      <c r="B170" s="372"/>
      <c r="C170" s="372"/>
      <c r="D170" s="372"/>
      <c r="E170" s="372"/>
      <c r="F170" s="372"/>
      <c r="G170" s="372"/>
      <c r="H170" s="374">
        <v>300000000</v>
      </c>
      <c r="I170" s="374"/>
      <c r="J170" s="374"/>
    </row>
    <row r="171" spans="1:10" ht="14.25" customHeight="1">
      <c r="A171" s="372"/>
      <c r="B171" s="372"/>
      <c r="C171" s="372"/>
      <c r="D171" s="372"/>
      <c r="E171" s="372"/>
      <c r="F171" s="372"/>
      <c r="G171" s="372"/>
      <c r="H171" s="374">
        <v>0</v>
      </c>
      <c r="I171" s="374"/>
      <c r="J171" s="374"/>
    </row>
    <row r="172" spans="1:10" ht="14.25" customHeight="1">
      <c r="A172" s="372"/>
      <c r="B172" s="372"/>
      <c r="C172" s="372"/>
      <c r="D172" s="372"/>
      <c r="E172" s="372"/>
      <c r="F172" s="372"/>
      <c r="G172" s="372"/>
      <c r="H172" s="390"/>
      <c r="I172" s="391"/>
      <c r="J172" s="391"/>
    </row>
    <row r="173" spans="1:10" ht="14.25" hidden="1" customHeight="1">
      <c r="H173" s="163"/>
      <c r="I173" s="163"/>
      <c r="J173" s="163"/>
    </row>
    <row r="174" spans="1:10" ht="14.25" customHeight="1">
      <c r="E174" s="389" t="s">
        <v>122</v>
      </c>
      <c r="F174" s="389"/>
      <c r="G174" s="389"/>
      <c r="H174" s="392">
        <f>H170+H171</f>
        <v>300000000</v>
      </c>
      <c r="I174" s="393"/>
      <c r="J174" s="393"/>
    </row>
    <row r="175" spans="1:10" ht="5.0999999999999996" customHeight="1">
      <c r="H175" s="164"/>
      <c r="I175" s="164"/>
      <c r="J175" s="164"/>
    </row>
    <row r="176" spans="1:10" ht="14.25" customHeight="1">
      <c r="A176" s="403" t="s">
        <v>130</v>
      </c>
      <c r="B176" s="403"/>
      <c r="C176" s="403"/>
      <c r="D176" s="403"/>
      <c r="E176" s="403"/>
      <c r="F176" s="403"/>
      <c r="G176" s="403"/>
      <c r="H176" s="407">
        <f>H162+H165</f>
        <v>965388678.89999998</v>
      </c>
      <c r="I176" s="408"/>
      <c r="J176" s="408"/>
    </row>
    <row r="177" spans="1:12" ht="14.25" customHeight="1" thickBot="1">
      <c r="A177" s="403" t="s">
        <v>131</v>
      </c>
      <c r="B177" s="403"/>
      <c r="C177" s="403"/>
      <c r="D177" s="403"/>
      <c r="E177" s="403"/>
      <c r="F177" s="403"/>
      <c r="G177" s="403"/>
      <c r="H177" s="409">
        <f>H176-H174</f>
        <v>665388678.89999998</v>
      </c>
      <c r="I177" s="410"/>
      <c r="J177" s="410"/>
      <c r="L177" s="141" t="s">
        <v>141</v>
      </c>
    </row>
    <row r="178" spans="1:12" ht="14.25" customHeight="1" thickBot="1">
      <c r="A178" s="194"/>
      <c r="B178" s="194"/>
      <c r="C178" s="194"/>
      <c r="D178" s="194"/>
      <c r="E178" s="194"/>
      <c r="F178" s="194"/>
      <c r="G178" s="194"/>
      <c r="H178" s="178"/>
      <c r="I178" s="100"/>
      <c r="J178" s="100"/>
    </row>
    <row r="179" spans="1:12" s="162" customFormat="1" ht="20.100000000000001" customHeight="1" thickBot="1">
      <c r="A179" s="375" t="s">
        <v>123</v>
      </c>
      <c r="B179" s="376"/>
      <c r="C179" s="376"/>
      <c r="D179" s="376"/>
      <c r="E179" s="376"/>
      <c r="F179" s="376"/>
      <c r="G179" s="376"/>
      <c r="H179" s="376"/>
      <c r="I179" s="376"/>
      <c r="J179" s="377"/>
      <c r="L179" s="162" t="s">
        <v>96</v>
      </c>
    </row>
    <row r="180" spans="1:12" ht="14.25" customHeight="1">
      <c r="A180" s="148"/>
      <c r="B180" s="144"/>
      <c r="C180" s="144"/>
      <c r="D180" s="144"/>
      <c r="E180" s="144"/>
      <c r="F180" s="144"/>
      <c r="G180" s="144"/>
      <c r="H180" s="144"/>
      <c r="I180" s="144"/>
      <c r="J180" s="149"/>
    </row>
    <row r="181" spans="1:12" ht="14.25" customHeight="1">
      <c r="A181" s="148"/>
      <c r="B181" s="144"/>
      <c r="C181" s="144"/>
      <c r="D181" s="144"/>
      <c r="E181" s="144"/>
      <c r="F181" s="144"/>
      <c r="G181" s="144"/>
      <c r="H181" s="144"/>
      <c r="I181" s="144"/>
      <c r="J181" s="149"/>
    </row>
    <row r="182" spans="1:12" ht="14.25" customHeight="1">
      <c r="A182" s="148"/>
      <c r="B182" s="412">
        <f>H177-H167</f>
        <v>650388678.89999998</v>
      </c>
      <c r="C182" s="387"/>
      <c r="D182" s="387"/>
      <c r="E182" s="367" t="s">
        <v>12</v>
      </c>
      <c r="F182" s="369">
        <v>1</v>
      </c>
      <c r="G182" s="370">
        <f>B182/B183*F182</f>
        <v>1.5933935862675068</v>
      </c>
      <c r="H182" s="144"/>
      <c r="I182" s="144"/>
      <c r="J182" s="149"/>
    </row>
    <row r="183" spans="1:12" ht="14.25" customHeight="1" thickBot="1">
      <c r="A183" s="148"/>
      <c r="B183" s="401">
        <f>I141+E232</f>
        <v>408178296</v>
      </c>
      <c r="C183" s="402"/>
      <c r="D183" s="402"/>
      <c r="E183" s="367"/>
      <c r="F183" s="369"/>
      <c r="G183" s="371"/>
      <c r="H183" s="144"/>
      <c r="I183" s="144"/>
      <c r="J183" s="149"/>
    </row>
    <row r="184" spans="1:12" ht="14.25" customHeight="1" thickBot="1">
      <c r="A184" s="150"/>
      <c r="B184" s="151"/>
      <c r="C184" s="151"/>
      <c r="D184" s="151"/>
      <c r="E184" s="152"/>
      <c r="F184" s="152"/>
      <c r="G184" s="152"/>
      <c r="H184" s="152"/>
      <c r="I184" s="152"/>
      <c r="J184" s="153"/>
    </row>
    <row r="185" spans="1:12" ht="14.25" customHeight="1">
      <c r="A185" s="144"/>
      <c r="B185" s="209"/>
      <c r="C185" s="209"/>
      <c r="D185" s="209"/>
      <c r="E185" s="144"/>
      <c r="F185" s="144"/>
      <c r="G185" s="144"/>
      <c r="H185" s="144"/>
      <c r="I185" s="144"/>
      <c r="J185" s="144"/>
    </row>
    <row r="186" spans="1:12" ht="14.25" customHeight="1">
      <c r="A186" s="144"/>
      <c r="B186" s="218"/>
      <c r="C186" s="218"/>
      <c r="D186" s="218"/>
      <c r="E186" s="144"/>
      <c r="F186" s="144"/>
      <c r="G186" s="144"/>
      <c r="H186" s="144"/>
      <c r="I186" s="144"/>
      <c r="J186" s="144"/>
    </row>
    <row r="187" spans="1:12" ht="14.25" customHeight="1">
      <c r="A187" s="144"/>
      <c r="B187" s="210"/>
      <c r="C187" s="210"/>
      <c r="D187" s="210"/>
      <c r="E187" s="144"/>
      <c r="F187" s="144"/>
      <c r="G187" s="144"/>
      <c r="H187" s="144"/>
      <c r="I187" s="144"/>
      <c r="J187" s="144"/>
    </row>
    <row r="188" spans="1:12" ht="14.25" customHeight="1" thickBot="1">
      <c r="A188" s="144"/>
      <c r="B188" s="209"/>
      <c r="C188" s="209"/>
      <c r="D188" s="209"/>
      <c r="E188" s="144"/>
      <c r="F188" s="144"/>
      <c r="G188" s="144"/>
      <c r="H188" s="144"/>
      <c r="I188" s="144"/>
      <c r="J188" s="144"/>
    </row>
    <row r="189" spans="1:12" ht="14.25" customHeight="1">
      <c r="A189" s="378" t="s">
        <v>124</v>
      </c>
      <c r="B189" s="379"/>
      <c r="C189" s="379"/>
      <c r="D189" s="379"/>
      <c r="E189" s="379"/>
      <c r="F189" s="379"/>
      <c r="G189" s="379"/>
      <c r="H189" s="379"/>
      <c r="I189" s="379"/>
      <c r="J189" s="380"/>
    </row>
    <row r="190" spans="1:12" ht="14.25" customHeight="1" thickBot="1">
      <c r="A190" s="381"/>
      <c r="B190" s="382"/>
      <c r="C190" s="382"/>
      <c r="D190" s="382"/>
      <c r="E190" s="382"/>
      <c r="F190" s="382"/>
      <c r="G190" s="382"/>
      <c r="H190" s="382"/>
      <c r="I190" s="382"/>
      <c r="J190" s="383"/>
    </row>
    <row r="191" spans="1:12" ht="15.95" customHeight="1" thickBot="1">
      <c r="A191" s="411" t="s">
        <v>144</v>
      </c>
      <c r="B191" s="411"/>
    </row>
    <row r="192" spans="1:12" ht="3" customHeight="1">
      <c r="A192" s="197"/>
      <c r="B192" s="195"/>
      <c r="C192" s="196"/>
    </row>
    <row r="193" spans="1:13" ht="15.95" customHeight="1">
      <c r="A193" s="399" t="s">
        <v>146</v>
      </c>
      <c r="B193" s="399"/>
      <c r="C193" s="398" t="s">
        <v>186</v>
      </c>
      <c r="D193" s="398"/>
      <c r="E193" s="398"/>
      <c r="F193" s="398"/>
      <c r="G193" s="398"/>
      <c r="H193" s="398"/>
      <c r="I193" s="398"/>
      <c r="J193" s="398"/>
    </row>
    <row r="194" spans="1:13" s="200" customFormat="1" ht="15.95" customHeight="1">
      <c r="A194" s="414" t="s">
        <v>143</v>
      </c>
      <c r="B194" s="414"/>
      <c r="C194" s="414" t="s">
        <v>187</v>
      </c>
      <c r="D194" s="414"/>
      <c r="E194" s="414"/>
      <c r="F194" s="414"/>
      <c r="G194" s="414"/>
      <c r="H194" s="414"/>
      <c r="I194" s="414"/>
      <c r="J194" s="414"/>
    </row>
    <row r="195" spans="1:13" s="200" customFormat="1" ht="15.95" customHeight="1">
      <c r="A195" s="399" t="s">
        <v>146</v>
      </c>
      <c r="B195" s="399"/>
      <c r="C195" s="398" t="s">
        <v>188</v>
      </c>
      <c r="D195" s="398"/>
      <c r="E195" s="398"/>
      <c r="F195" s="398"/>
      <c r="G195" s="398"/>
      <c r="H195" s="398"/>
      <c r="I195" s="398"/>
      <c r="J195" s="398"/>
    </row>
    <row r="196" spans="1:13" s="200" customFormat="1" ht="15.95" customHeight="1">
      <c r="A196" s="414" t="s">
        <v>143</v>
      </c>
      <c r="B196" s="414"/>
      <c r="C196" s="414" t="s">
        <v>189</v>
      </c>
      <c r="D196" s="414"/>
      <c r="E196" s="414"/>
      <c r="F196" s="414"/>
      <c r="G196" s="414"/>
      <c r="H196" s="414"/>
      <c r="I196" s="414"/>
      <c r="J196" s="414"/>
    </row>
    <row r="197" spans="1:13" s="200" customFormat="1" ht="15.95" customHeight="1">
      <c r="A197" s="198"/>
      <c r="B197" s="198"/>
      <c r="C197" s="199"/>
      <c r="D197" s="199"/>
      <c r="E197" s="201"/>
      <c r="F197" s="201"/>
      <c r="G197" s="202"/>
      <c r="H197" s="202"/>
      <c r="I197" s="202"/>
      <c r="J197" s="202"/>
    </row>
    <row r="198" spans="1:13" ht="15.95" customHeight="1" thickBot="1">
      <c r="A198" s="157" t="s">
        <v>161</v>
      </c>
      <c r="B198" s="99"/>
      <c r="C198" s="99"/>
      <c r="D198" s="384">
        <v>0</v>
      </c>
      <c r="E198" s="384"/>
      <c r="F198" s="99"/>
      <c r="G198" s="385" t="s">
        <v>125</v>
      </c>
      <c r="H198" s="385"/>
      <c r="I198" s="385"/>
      <c r="J198" s="385"/>
    </row>
    <row r="199" spans="1:13" ht="15.95" customHeight="1">
      <c r="A199" s="157" t="s">
        <v>160</v>
      </c>
      <c r="B199" s="144"/>
      <c r="C199" s="144"/>
      <c r="D199" s="144">
        <v>0</v>
      </c>
      <c r="E199" s="144" t="s">
        <v>1</v>
      </c>
      <c r="F199" s="144"/>
      <c r="G199" s="386"/>
      <c r="H199" s="387"/>
      <c r="I199" s="387"/>
      <c r="J199" s="388"/>
    </row>
    <row r="200" spans="1:13" ht="15.95" customHeight="1" thickBot="1">
      <c r="A200" s="204" t="s">
        <v>142</v>
      </c>
      <c r="B200" s="144"/>
      <c r="C200" s="144"/>
      <c r="D200" s="464">
        <v>1682100000</v>
      </c>
      <c r="E200" s="464"/>
      <c r="F200" s="144"/>
      <c r="G200" s="397"/>
      <c r="H200" s="361"/>
      <c r="I200" s="361"/>
      <c r="J200" s="362"/>
    </row>
    <row r="201" spans="1:13" ht="15.95" customHeight="1">
      <c r="A201" s="213" t="s">
        <v>162</v>
      </c>
      <c r="B201" s="213"/>
      <c r="C201" s="214"/>
      <c r="D201" s="215"/>
      <c r="E201" s="215"/>
      <c r="F201" s="213"/>
      <c r="G201" s="216"/>
      <c r="H201" s="211"/>
      <c r="I201" s="211"/>
      <c r="J201" s="211"/>
    </row>
    <row r="202" spans="1:13" ht="15.95" customHeight="1">
      <c r="A202" s="213" t="s">
        <v>163</v>
      </c>
      <c r="B202" s="213"/>
      <c r="C202" s="214"/>
      <c r="D202" s="215"/>
      <c r="E202" s="215"/>
      <c r="F202" s="213"/>
      <c r="G202" s="217"/>
      <c r="H202" s="212"/>
      <c r="I202" s="212"/>
      <c r="J202" s="212"/>
    </row>
    <row r="203" spans="1:13" ht="20.100000000000001" customHeight="1">
      <c r="A203" s="203"/>
      <c r="B203" s="203"/>
      <c r="C203" s="203"/>
      <c r="D203" s="203"/>
      <c r="E203" s="203"/>
      <c r="F203" s="203"/>
      <c r="G203" s="203"/>
      <c r="H203" s="203"/>
      <c r="I203" s="203"/>
      <c r="J203" s="203"/>
      <c r="K203" s="158"/>
      <c r="L203" s="158"/>
      <c r="M203" s="158"/>
    </row>
    <row r="204" spans="1:13" ht="15.95" customHeight="1">
      <c r="A204" s="203"/>
      <c r="B204" s="203"/>
      <c r="C204" s="203"/>
      <c r="D204" s="203"/>
      <c r="E204" s="203"/>
      <c r="F204" s="203"/>
      <c r="G204" s="203"/>
      <c r="H204" s="203"/>
      <c r="I204" s="203"/>
      <c r="J204" s="203"/>
      <c r="K204" s="159"/>
      <c r="L204" s="159"/>
      <c r="M204" s="159"/>
    </row>
    <row r="205" spans="1:13" ht="15.95" customHeight="1">
      <c r="A205" s="203"/>
      <c r="B205" s="203"/>
      <c r="C205" s="203"/>
      <c r="D205" s="203"/>
      <c r="E205" s="203"/>
      <c r="F205" s="203"/>
      <c r="G205" s="203"/>
      <c r="H205" s="203"/>
      <c r="I205" s="203"/>
      <c r="J205" s="203"/>
      <c r="K205" s="160"/>
      <c r="L205" s="160"/>
      <c r="M205" s="160"/>
    </row>
    <row r="206" spans="1:13" ht="15.95" customHeight="1">
      <c r="A206" s="203"/>
      <c r="B206" s="203"/>
      <c r="C206" s="203"/>
      <c r="D206" s="203"/>
      <c r="E206" s="203"/>
      <c r="F206" s="203"/>
      <c r="G206" s="203"/>
      <c r="H206" s="203"/>
      <c r="I206" s="203"/>
      <c r="J206" s="203"/>
      <c r="K206" s="160"/>
      <c r="L206" s="160"/>
      <c r="M206" s="160"/>
    </row>
    <row r="207" spans="1:13" ht="14.25" customHeight="1">
      <c r="A207" s="203"/>
      <c r="B207" s="203"/>
      <c r="C207" s="203"/>
      <c r="D207" s="203"/>
      <c r="E207" s="203"/>
      <c r="F207" s="203"/>
      <c r="G207" s="203"/>
      <c r="H207" s="203"/>
      <c r="I207" s="203"/>
      <c r="J207" s="203"/>
      <c r="K207" s="161"/>
      <c r="L207" s="161"/>
      <c r="M207" s="161"/>
    </row>
    <row r="208" spans="1:13" ht="14.25" customHeight="1">
      <c r="A208" s="181"/>
      <c r="B208" s="181"/>
      <c r="C208" s="181"/>
      <c r="D208" s="181"/>
      <c r="E208" s="181"/>
      <c r="F208" s="181"/>
      <c r="G208" s="181"/>
      <c r="H208" s="181"/>
      <c r="I208" s="181"/>
      <c r="J208" s="181"/>
      <c r="K208" s="161"/>
      <c r="L208" s="161"/>
      <c r="M208" s="161"/>
    </row>
    <row r="209" spans="1:13" ht="14.25" customHeight="1">
      <c r="A209" s="181"/>
      <c r="B209" s="181"/>
      <c r="C209" s="181"/>
      <c r="D209" s="181"/>
      <c r="E209" s="181"/>
      <c r="F209" s="181"/>
      <c r="G209" s="181"/>
      <c r="H209" s="181"/>
      <c r="I209" s="181"/>
      <c r="J209" s="181"/>
      <c r="K209" s="161"/>
      <c r="L209" s="161"/>
      <c r="M209" s="161"/>
    </row>
    <row r="210" spans="1:13" ht="14.25" customHeight="1">
      <c r="A210" s="181"/>
      <c r="B210" s="181"/>
      <c r="C210" s="181"/>
      <c r="D210" s="181"/>
      <c r="E210" s="181"/>
      <c r="F210" s="181"/>
      <c r="G210" s="181"/>
      <c r="H210" s="181"/>
      <c r="I210" s="181"/>
      <c r="J210" s="181"/>
      <c r="K210" s="161"/>
      <c r="L210" s="161"/>
      <c r="M210" s="161"/>
    </row>
    <row r="211" spans="1:13" ht="14.25" customHeight="1">
      <c r="A211" s="181"/>
      <c r="B211" s="181"/>
      <c r="C211" s="181"/>
      <c r="D211" s="181"/>
      <c r="E211" s="181"/>
      <c r="F211" s="181"/>
      <c r="G211" s="181"/>
      <c r="H211" s="181"/>
      <c r="I211" s="181"/>
      <c r="J211" s="181"/>
      <c r="K211" s="161"/>
      <c r="L211" s="161"/>
      <c r="M211" s="161"/>
    </row>
    <row r="212" spans="1:13" ht="14.25" customHeight="1">
      <c r="A212" s="181"/>
      <c r="B212" s="181"/>
      <c r="C212" s="181"/>
      <c r="D212" s="181"/>
      <c r="E212" s="181"/>
      <c r="F212" s="181"/>
      <c r="G212" s="181"/>
      <c r="H212" s="181"/>
      <c r="I212" s="181"/>
      <c r="J212" s="181"/>
      <c r="K212" s="161"/>
      <c r="L212" s="161"/>
      <c r="M212" s="161"/>
    </row>
    <row r="213" spans="1:13" ht="14.25" customHeight="1">
      <c r="A213" s="181"/>
      <c r="B213" s="181"/>
      <c r="C213" s="181"/>
      <c r="D213" s="181"/>
      <c r="E213" s="181"/>
      <c r="F213" s="181"/>
      <c r="G213" s="181"/>
      <c r="H213" s="181"/>
      <c r="I213" s="181"/>
      <c r="J213" s="181"/>
      <c r="K213" s="161"/>
      <c r="L213" s="161"/>
      <c r="M213" s="161"/>
    </row>
    <row r="214" spans="1:13" ht="14.25" customHeight="1">
      <c r="A214" s="181"/>
      <c r="B214" s="181"/>
      <c r="C214" s="181"/>
      <c r="D214" s="181"/>
      <c r="E214" s="181"/>
      <c r="F214" s="181"/>
      <c r="G214" s="181"/>
      <c r="H214" s="181"/>
      <c r="I214" s="181"/>
      <c r="J214" s="181"/>
      <c r="K214" s="161"/>
      <c r="L214" s="161"/>
      <c r="M214" s="161"/>
    </row>
    <row r="215" spans="1:13" ht="14.25" customHeight="1">
      <c r="A215" s="181"/>
      <c r="B215" s="181"/>
      <c r="C215" s="181"/>
      <c r="D215" s="181"/>
      <c r="E215" s="181"/>
      <c r="F215" s="181"/>
      <c r="G215" s="181"/>
      <c r="H215" s="181"/>
      <c r="I215" s="181"/>
      <c r="J215" s="181"/>
      <c r="K215" s="161"/>
      <c r="L215" s="161"/>
      <c r="M215" s="161"/>
    </row>
    <row r="216" spans="1:13" ht="14.25" customHeight="1">
      <c r="A216" s="181"/>
      <c r="B216" s="181"/>
      <c r="C216" s="181"/>
      <c r="D216" s="181"/>
      <c r="E216" s="181"/>
      <c r="F216" s="181"/>
      <c r="G216" s="181"/>
      <c r="H216" s="181"/>
      <c r="I216" s="181"/>
      <c r="J216" s="181"/>
      <c r="K216" s="161"/>
      <c r="L216" s="161"/>
      <c r="M216" s="161"/>
    </row>
    <row r="217" spans="1:13" ht="14.25" customHeight="1">
      <c r="A217" s="181"/>
      <c r="B217" s="181"/>
      <c r="C217" s="181"/>
      <c r="D217" s="181"/>
      <c r="E217" s="181"/>
      <c r="F217" s="181"/>
      <c r="G217" s="181"/>
      <c r="H217" s="181"/>
      <c r="I217" s="181"/>
      <c r="J217" s="181"/>
      <c r="K217" s="161"/>
      <c r="L217" s="161"/>
      <c r="M217" s="161"/>
    </row>
    <row r="218" spans="1:13" ht="14.25" customHeight="1">
      <c r="A218" s="181"/>
      <c r="B218" s="181"/>
      <c r="C218" s="181"/>
      <c r="D218" s="181"/>
      <c r="E218" s="181"/>
      <c r="F218" s="181"/>
      <c r="G218" s="181"/>
      <c r="H218" s="181"/>
      <c r="I218" s="181"/>
      <c r="J218" s="181"/>
      <c r="K218" s="161"/>
      <c r="L218" s="161"/>
      <c r="M218" s="161"/>
    </row>
    <row r="219" spans="1:13" ht="14.25" customHeight="1">
      <c r="A219" s="181"/>
      <c r="B219" s="181"/>
      <c r="C219" s="181"/>
      <c r="D219" s="181"/>
      <c r="E219" s="181"/>
      <c r="F219" s="181"/>
      <c r="G219" s="181"/>
      <c r="H219" s="181"/>
      <c r="I219" s="181"/>
      <c r="J219" s="181"/>
      <c r="K219" s="161"/>
      <c r="L219" s="161"/>
      <c r="M219" s="161"/>
    </row>
    <row r="220" spans="1:13" ht="14.25" customHeight="1">
      <c r="A220" s="181"/>
      <c r="B220" s="181"/>
      <c r="C220" s="181"/>
      <c r="D220" s="181"/>
      <c r="E220" s="181"/>
      <c r="F220" s="181"/>
      <c r="G220" s="181"/>
      <c r="H220" s="181"/>
      <c r="I220" s="181"/>
      <c r="J220" s="181"/>
      <c r="K220" s="161"/>
      <c r="L220" s="161"/>
      <c r="M220" s="161"/>
    </row>
    <row r="221" spans="1:13" ht="14.25" customHeight="1">
      <c r="A221" s="181"/>
      <c r="B221" s="181"/>
      <c r="C221" s="181"/>
      <c r="D221" s="181"/>
      <c r="E221" s="181"/>
      <c r="F221" s="181"/>
      <c r="G221" s="181"/>
      <c r="H221" s="181"/>
      <c r="I221" s="181"/>
      <c r="J221" s="181"/>
      <c r="K221" s="161"/>
      <c r="L221" s="161"/>
      <c r="M221" s="161"/>
    </row>
    <row r="222" spans="1:13" ht="14.25" customHeight="1">
      <c r="A222" s="181"/>
      <c r="B222" s="181"/>
      <c r="C222" s="181"/>
      <c r="D222" s="181"/>
      <c r="E222" s="181"/>
      <c r="F222" s="181"/>
      <c r="G222" s="181"/>
      <c r="H222" s="181"/>
      <c r="I222" s="181"/>
      <c r="J222" s="181"/>
      <c r="K222" s="161"/>
      <c r="L222" s="161"/>
      <c r="M222" s="161"/>
    </row>
    <row r="223" spans="1:13" ht="14.25" customHeight="1">
      <c r="A223" s="181"/>
      <c r="B223" s="181"/>
      <c r="C223" s="181"/>
      <c r="D223" s="181"/>
      <c r="E223" s="181"/>
      <c r="F223" s="181"/>
      <c r="G223" s="181"/>
      <c r="H223" s="181"/>
      <c r="I223" s="181"/>
      <c r="J223" s="181"/>
      <c r="K223" s="161"/>
      <c r="L223" s="161"/>
      <c r="M223" s="161"/>
    </row>
    <row r="224" spans="1:13" ht="14.25" customHeight="1"/>
    <row r="228" spans="1:12">
      <c r="L228" s="205"/>
    </row>
    <row r="229" spans="1:12">
      <c r="L229" s="141" t="s">
        <v>138</v>
      </c>
    </row>
    <row r="232" spans="1:12" ht="15" customHeight="1" thickBot="1">
      <c r="A232" s="180" t="s">
        <v>132</v>
      </c>
      <c r="B232" s="180"/>
      <c r="C232" s="180"/>
      <c r="D232" s="180"/>
      <c r="E232" s="368">
        <v>43750000</v>
      </c>
      <c r="F232" s="368"/>
    </row>
    <row r="233" spans="1:12" ht="15" customHeight="1"/>
    <row r="234" spans="1:12" ht="15" customHeight="1"/>
    <row r="235" spans="1:12" ht="14.85" customHeight="1">
      <c r="A235" s="145"/>
      <c r="B235" s="145"/>
      <c r="C235" s="145"/>
      <c r="D235" s="146"/>
      <c r="E235" s="146"/>
      <c r="F235" s="147"/>
      <c r="G235" s="144"/>
      <c r="H235" s="144"/>
    </row>
    <row r="236" spans="1:12" ht="14.85" customHeight="1">
      <c r="A236" s="145" t="s">
        <v>172</v>
      </c>
      <c r="B236" s="145"/>
      <c r="C236" s="145"/>
      <c r="D236" s="146"/>
      <c r="E236" s="146"/>
      <c r="F236" s="147"/>
      <c r="G236" s="145"/>
      <c r="H236" s="145" t="s">
        <v>173</v>
      </c>
      <c r="I236" s="208"/>
    </row>
    <row r="237" spans="1:12" ht="14.85" customHeight="1">
      <c r="A237" s="145" t="s">
        <v>145</v>
      </c>
      <c r="B237" s="145"/>
      <c r="C237" s="145"/>
      <c r="D237" s="146"/>
      <c r="E237" s="146"/>
      <c r="F237" s="147" t="s">
        <v>96</v>
      </c>
      <c r="G237" s="145"/>
      <c r="H237" s="145" t="s">
        <v>174</v>
      </c>
      <c r="I237" s="208"/>
    </row>
    <row r="238" spans="1:12" ht="14.85" customHeight="1"/>
    <row r="239" spans="1:12" ht="14.85" customHeight="1"/>
    <row r="240" spans="1:12" ht="14.85" customHeight="1"/>
    <row r="241" spans="1:13" ht="14.85" customHeight="1"/>
    <row r="242" spans="1:13" s="165" customFormat="1" ht="18" customHeight="1" thickBot="1">
      <c r="A242" s="166" t="s">
        <v>47</v>
      </c>
      <c r="B242" s="167"/>
      <c r="H242" s="166" t="s">
        <v>175</v>
      </c>
      <c r="I242" s="166"/>
    </row>
    <row r="243" spans="1:13" ht="14.85" customHeight="1"/>
    <row r="244" spans="1:13" ht="14.85" customHeight="1">
      <c r="A244" s="394" t="s">
        <v>30</v>
      </c>
      <c r="B244" s="395"/>
      <c r="C244" s="395"/>
      <c r="D244" s="395"/>
      <c r="E244" s="395"/>
      <c r="F244" s="395"/>
      <c r="G244" s="395"/>
      <c r="H244" s="395"/>
      <c r="I244" s="395"/>
      <c r="J244" s="396"/>
      <c r="K244" s="169"/>
      <c r="L244" s="169"/>
      <c r="M244" s="169"/>
    </row>
    <row r="245" spans="1:13" ht="14.85" customHeight="1">
      <c r="A245" s="190"/>
      <c r="B245" s="191"/>
      <c r="C245" s="191"/>
      <c r="D245" s="191"/>
      <c r="E245" s="191"/>
      <c r="F245" s="191"/>
      <c r="G245" s="191"/>
      <c r="H245" s="191"/>
      <c r="I245" s="191"/>
      <c r="J245" s="192"/>
      <c r="K245" s="169"/>
      <c r="L245" s="169"/>
      <c r="M245" s="169"/>
    </row>
    <row r="246" spans="1:13" ht="14.85" customHeight="1">
      <c r="A246" s="170"/>
      <c r="B246" s="169"/>
      <c r="C246" s="169"/>
      <c r="D246" s="169"/>
      <c r="E246" s="169"/>
      <c r="F246" s="169"/>
      <c r="G246" s="169"/>
      <c r="H246" s="169"/>
      <c r="I246" s="169"/>
      <c r="J246" s="171"/>
      <c r="K246" s="8"/>
      <c r="L246" s="8"/>
      <c r="M246" s="8"/>
    </row>
    <row r="247" spans="1:13" ht="14.85" customHeight="1">
      <c r="A247" s="170"/>
      <c r="B247" s="169"/>
      <c r="C247" s="169"/>
      <c r="D247" s="169"/>
      <c r="E247" s="169"/>
      <c r="F247" s="169"/>
      <c r="G247" s="169"/>
      <c r="H247" s="169"/>
      <c r="I247" s="169"/>
      <c r="J247" s="171"/>
      <c r="K247" s="8"/>
      <c r="L247" s="8"/>
      <c r="M247" s="8"/>
    </row>
    <row r="248" spans="1:13" ht="14.85" customHeight="1">
      <c r="A248" s="170"/>
      <c r="B248" s="169"/>
      <c r="C248" s="169"/>
      <c r="D248" s="169"/>
      <c r="E248" s="169"/>
      <c r="F248" s="169"/>
      <c r="G248" s="169"/>
      <c r="H248" s="169"/>
      <c r="I248" s="169"/>
      <c r="J248" s="171"/>
      <c r="K248" s="8"/>
      <c r="L248" s="8"/>
      <c r="M248" s="8"/>
    </row>
    <row r="249" spans="1:13" ht="14.85" customHeight="1">
      <c r="A249" s="170"/>
      <c r="B249" s="169"/>
      <c r="C249" s="169"/>
      <c r="D249" s="169"/>
      <c r="E249" s="169"/>
      <c r="F249" s="169"/>
      <c r="G249" s="169"/>
      <c r="H249" s="169"/>
      <c r="I249" s="169"/>
      <c r="J249" s="171"/>
      <c r="K249" s="8"/>
      <c r="L249" s="8"/>
      <c r="M249" s="8"/>
    </row>
    <row r="250" spans="1:13" ht="15" customHeight="1">
      <c r="A250" s="172"/>
      <c r="B250" s="173"/>
      <c r="C250" s="173"/>
      <c r="D250" s="173"/>
      <c r="E250" s="173"/>
      <c r="F250" s="173"/>
      <c r="G250" s="173"/>
      <c r="H250" s="173"/>
      <c r="I250" s="173"/>
      <c r="J250" s="174"/>
      <c r="K250" s="8"/>
      <c r="L250" s="8"/>
      <c r="M250" s="8"/>
    </row>
    <row r="252" spans="1:13">
      <c r="A252" s="144"/>
      <c r="B252" s="144"/>
      <c r="C252" s="144"/>
      <c r="D252" s="144"/>
      <c r="E252" s="144"/>
      <c r="F252" s="144"/>
      <c r="G252" s="144"/>
      <c r="H252" s="144"/>
      <c r="I252" s="144"/>
      <c r="J252" s="144"/>
    </row>
    <row r="253" spans="1:13">
      <c r="A253" s="144"/>
      <c r="B253" s="144"/>
      <c r="C253" s="144"/>
      <c r="D253" s="144"/>
      <c r="E253" s="144"/>
      <c r="F253" s="144"/>
      <c r="G253" s="144"/>
      <c r="H253" s="144"/>
      <c r="I253" s="144"/>
      <c r="J253" s="144"/>
    </row>
    <row r="254" spans="1:13" ht="15" customHeight="1">
      <c r="A254" s="367"/>
      <c r="B254" s="367"/>
      <c r="C254" s="367"/>
      <c r="D254" s="367"/>
      <c r="E254" s="367"/>
      <c r="F254" s="367"/>
      <c r="G254" s="367"/>
      <c r="H254" s="367"/>
      <c r="I254" s="367"/>
      <c r="J254" s="367"/>
    </row>
    <row r="255" spans="1:13">
      <c r="A255" s="144"/>
      <c r="B255" s="144"/>
      <c r="C255" s="144"/>
      <c r="D255" s="144"/>
      <c r="E255" s="144"/>
      <c r="F255" s="144"/>
      <c r="G255" s="144"/>
      <c r="H255" s="144"/>
      <c r="I255" s="144"/>
      <c r="J255" s="144"/>
    </row>
    <row r="256" spans="1:13">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t="s">
        <v>96</v>
      </c>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c r="K322" s="144"/>
      <c r="L322" s="144"/>
    </row>
    <row r="323" spans="1:12">
      <c r="A323" s="144"/>
      <c r="B323" s="144"/>
      <c r="C323" s="144"/>
      <c r="D323" s="144"/>
      <c r="E323" s="144"/>
      <c r="F323" s="144"/>
      <c r="G323" s="144"/>
      <c r="H323" s="144"/>
      <c r="I323" s="144"/>
      <c r="J323" s="144"/>
      <c r="K323" s="144"/>
      <c r="L323" s="144"/>
    </row>
    <row r="324" spans="1:12">
      <c r="A324" s="144"/>
      <c r="B324" s="144"/>
      <c r="C324" s="144"/>
      <c r="D324" s="144"/>
      <c r="E324" s="144"/>
      <c r="F324" s="144"/>
      <c r="G324" s="144"/>
      <c r="H324" s="144"/>
      <c r="I324" s="144"/>
      <c r="J324" s="144"/>
      <c r="K324" s="144"/>
      <c r="L324" s="144"/>
    </row>
    <row r="325" spans="1:12">
      <c r="A325" s="144"/>
      <c r="B325" s="144"/>
      <c r="C325" s="144"/>
      <c r="D325" s="144"/>
      <c r="E325" s="144"/>
      <c r="F325" s="144"/>
      <c r="G325" s="144"/>
      <c r="H325" s="144"/>
      <c r="I325" s="144"/>
      <c r="J325" s="144"/>
      <c r="K325" s="144"/>
      <c r="L325" s="144"/>
    </row>
    <row r="326" spans="1:12">
      <c r="A326" s="144"/>
      <c r="B326" s="144"/>
      <c r="C326" s="144"/>
      <c r="D326" s="144"/>
      <c r="E326" s="144"/>
      <c r="F326" s="144"/>
      <c r="G326" s="144"/>
      <c r="H326" s="144"/>
      <c r="I326" s="144"/>
      <c r="J326" s="144"/>
      <c r="K326" s="144"/>
      <c r="L326" s="144"/>
    </row>
    <row r="327" spans="1:12">
      <c r="A327" s="144"/>
      <c r="B327" s="144"/>
      <c r="C327" s="144"/>
      <c r="D327" s="144"/>
      <c r="E327" s="144"/>
      <c r="F327" s="144"/>
      <c r="G327" s="144"/>
      <c r="H327" s="144"/>
      <c r="I327" s="144"/>
      <c r="J327" s="144"/>
      <c r="K327" s="144"/>
      <c r="L327" s="144"/>
    </row>
    <row r="328" spans="1:12">
      <c r="A328" s="144"/>
      <c r="B328" s="144"/>
      <c r="C328" s="144"/>
      <c r="D328" s="144"/>
      <c r="E328" s="144"/>
      <c r="F328" s="144"/>
      <c r="G328" s="144"/>
      <c r="H328" s="144"/>
      <c r="I328" s="144"/>
      <c r="J328" s="144"/>
      <c r="K328" s="144"/>
      <c r="L328" s="144"/>
    </row>
    <row r="329" spans="1:12">
      <c r="A329" s="144"/>
      <c r="B329" s="144"/>
      <c r="C329" s="144"/>
      <c r="D329" s="144"/>
      <c r="E329" s="144"/>
      <c r="F329" s="144"/>
      <c r="G329" s="144"/>
      <c r="H329" s="144"/>
      <c r="I329" s="144"/>
      <c r="J329" s="144"/>
      <c r="K329" s="144"/>
      <c r="L329" s="144"/>
    </row>
    <row r="330" spans="1:12">
      <c r="A330" s="144"/>
      <c r="B330" s="144"/>
      <c r="C330" s="144"/>
      <c r="D330" s="144"/>
      <c r="E330" s="144"/>
      <c r="F330" s="144"/>
      <c r="G330" s="144"/>
      <c r="H330" s="144"/>
      <c r="I330" s="144"/>
      <c r="J330" s="144"/>
      <c r="K330" s="144"/>
      <c r="L330" s="144"/>
    </row>
    <row r="331" spans="1:12">
      <c r="A331" s="144"/>
      <c r="B331" s="144"/>
      <c r="C331" s="144"/>
      <c r="D331" s="144"/>
      <c r="E331" s="144"/>
      <c r="F331" s="144"/>
      <c r="G331" s="144"/>
      <c r="H331" s="144"/>
      <c r="I331" s="144"/>
      <c r="J331" s="144"/>
      <c r="K331" s="144"/>
      <c r="L331" s="144"/>
    </row>
    <row r="332" spans="1:12">
      <c r="A332" s="144"/>
      <c r="B332" s="144"/>
      <c r="C332" s="144"/>
      <c r="D332" s="144"/>
      <c r="E332" s="144"/>
      <c r="F332" s="144"/>
      <c r="G332" s="144"/>
      <c r="H332" s="144"/>
      <c r="I332" s="144"/>
      <c r="J332" s="144"/>
      <c r="K332" s="144"/>
      <c r="L332" s="144"/>
    </row>
    <row r="333" spans="1:12">
      <c r="A333" s="144"/>
      <c r="B333" s="144"/>
      <c r="C333" s="144"/>
      <c r="D333" s="144"/>
      <c r="E333" s="144"/>
      <c r="F333" s="144"/>
      <c r="G333" s="144"/>
      <c r="H333" s="144"/>
      <c r="I333" s="144"/>
      <c r="J333" s="144"/>
      <c r="K333" s="144"/>
      <c r="L333" s="144"/>
    </row>
    <row r="334" spans="1:12">
      <c r="A334" s="144"/>
      <c r="B334" s="144"/>
      <c r="C334" s="144"/>
      <c r="D334" s="144"/>
      <c r="E334" s="144"/>
      <c r="F334" s="144"/>
      <c r="G334" s="144"/>
      <c r="H334" s="144"/>
      <c r="I334" s="144"/>
      <c r="J334" s="144"/>
      <c r="K334" s="144"/>
      <c r="L334" s="144"/>
    </row>
    <row r="335" spans="1:12">
      <c r="A335" s="144"/>
      <c r="B335" s="144"/>
      <c r="C335" s="144"/>
      <c r="D335" s="144"/>
      <c r="E335" s="144"/>
      <c r="F335" s="144"/>
      <c r="G335" s="144"/>
      <c r="H335" s="144"/>
      <c r="I335" s="144"/>
      <c r="J335" s="144"/>
      <c r="K335" s="144"/>
      <c r="L335" s="144"/>
    </row>
    <row r="336" spans="1:12">
      <c r="A336" s="144"/>
      <c r="B336" s="144"/>
      <c r="C336" s="144"/>
      <c r="D336" s="144"/>
      <c r="E336" s="144"/>
      <c r="F336" s="144"/>
      <c r="G336" s="144"/>
      <c r="H336" s="144"/>
      <c r="I336" s="144"/>
      <c r="J336" s="144"/>
      <c r="K336" s="144"/>
      <c r="L336" s="144"/>
    </row>
    <row r="337" spans="1:12">
      <c r="A337" s="144"/>
      <c r="B337" s="144"/>
      <c r="C337" s="144"/>
      <c r="D337" s="144"/>
      <c r="E337" s="144"/>
      <c r="F337" s="144"/>
      <c r="G337" s="144"/>
      <c r="H337" s="144"/>
      <c r="I337" s="144"/>
      <c r="J337" s="144"/>
      <c r="K337" s="144"/>
      <c r="L337" s="144"/>
    </row>
    <row r="338" spans="1:12">
      <c r="A338" s="144"/>
      <c r="B338" s="144"/>
      <c r="C338" s="144"/>
      <c r="D338" s="144"/>
      <c r="E338" s="144"/>
      <c r="F338" s="144"/>
      <c r="G338" s="144"/>
      <c r="H338" s="144"/>
      <c r="I338" s="144"/>
      <c r="J338" s="144"/>
      <c r="K338" s="144"/>
      <c r="L338" s="144"/>
    </row>
    <row r="339" spans="1:12">
      <c r="A339" s="144"/>
      <c r="B339" s="144"/>
      <c r="C339" s="144"/>
      <c r="D339" s="144"/>
      <c r="E339" s="144"/>
      <c r="F339" s="144"/>
      <c r="G339" s="144"/>
      <c r="H339" s="144"/>
      <c r="I339" s="144"/>
      <c r="J339" s="144"/>
      <c r="K339" s="144"/>
      <c r="L339" s="144"/>
    </row>
    <row r="340" spans="1:12">
      <c r="A340" s="144"/>
      <c r="B340" s="144"/>
      <c r="C340" s="144"/>
      <c r="D340" s="144"/>
      <c r="E340" s="144"/>
      <c r="F340" s="144"/>
      <c r="G340" s="144"/>
      <c r="H340" s="144"/>
      <c r="I340" s="144"/>
      <c r="J340" s="144"/>
      <c r="K340" s="144"/>
      <c r="L340" s="144"/>
    </row>
    <row r="341" spans="1:12">
      <c r="A341" s="144"/>
      <c r="B341" s="144"/>
      <c r="C341" s="144"/>
      <c r="D341" s="144"/>
      <c r="E341" s="144"/>
      <c r="F341" s="144"/>
      <c r="G341" s="144"/>
      <c r="H341" s="144"/>
      <c r="I341" s="144"/>
      <c r="J341" s="144"/>
      <c r="K341" s="144"/>
      <c r="L341" s="144"/>
    </row>
    <row r="342" spans="1:12">
      <c r="A342" s="144"/>
      <c r="B342" s="144"/>
      <c r="C342" s="144"/>
      <c r="D342" s="144"/>
      <c r="E342" s="144"/>
      <c r="F342" s="144"/>
      <c r="G342" s="144"/>
      <c r="H342" s="144"/>
      <c r="I342" s="144"/>
      <c r="J342" s="144"/>
      <c r="K342" s="144"/>
      <c r="L342" s="144"/>
    </row>
    <row r="343" spans="1:12">
      <c r="A343" s="144"/>
      <c r="B343" s="144"/>
      <c r="C343" s="144"/>
      <c r="D343" s="144"/>
      <c r="E343" s="144"/>
      <c r="F343" s="144"/>
      <c r="G343" s="144"/>
      <c r="H343" s="144"/>
      <c r="I343" s="144"/>
      <c r="J343" s="144"/>
      <c r="K343" s="144"/>
      <c r="L343" s="144"/>
    </row>
    <row r="344" spans="1:12">
      <c r="A344" s="144"/>
      <c r="B344" s="144"/>
      <c r="C344" s="144"/>
      <c r="D344" s="144"/>
      <c r="E344" s="144"/>
      <c r="F344" s="144"/>
      <c r="G344" s="144"/>
      <c r="H344" s="144"/>
      <c r="I344" s="144"/>
      <c r="J344" s="144"/>
      <c r="K344" s="144"/>
      <c r="L344" s="144"/>
    </row>
    <row r="345" spans="1:12">
      <c r="A345" s="144"/>
      <c r="B345" s="144"/>
      <c r="C345" s="144"/>
      <c r="D345" s="144"/>
      <c r="E345" s="144"/>
      <c r="F345" s="144"/>
      <c r="G345" s="144"/>
      <c r="H345" s="144"/>
      <c r="I345" s="144"/>
      <c r="J345" s="144"/>
      <c r="K345" s="144"/>
      <c r="L345" s="144"/>
    </row>
    <row r="346" spans="1:12">
      <c r="A346" s="144"/>
      <c r="B346" s="144"/>
      <c r="C346" s="144"/>
      <c r="D346" s="144"/>
      <c r="E346" s="144"/>
      <c r="F346" s="144"/>
      <c r="G346" s="144"/>
      <c r="H346" s="144"/>
      <c r="I346" s="144"/>
      <c r="J346" s="144"/>
      <c r="K346" s="144"/>
      <c r="L346" s="144"/>
    </row>
    <row r="347" spans="1:12">
      <c r="A347" s="144"/>
      <c r="B347" s="144"/>
      <c r="C347" s="144"/>
      <c r="D347" s="144"/>
      <c r="E347" s="144"/>
      <c r="F347" s="144"/>
      <c r="G347" s="144"/>
      <c r="H347" s="144"/>
      <c r="I347" s="144"/>
      <c r="J347" s="144"/>
      <c r="K347" s="144"/>
      <c r="L347" s="144"/>
    </row>
    <row r="348" spans="1:12">
      <c r="A348" s="144"/>
      <c r="B348" s="144"/>
      <c r="C348" s="144"/>
      <c r="D348" s="144"/>
      <c r="E348" s="144"/>
      <c r="F348" s="144"/>
      <c r="G348" s="144"/>
      <c r="H348" s="144"/>
      <c r="I348" s="144"/>
      <c r="J348" s="144"/>
      <c r="K348" s="144"/>
      <c r="L348" s="144"/>
    </row>
    <row r="349" spans="1:12">
      <c r="A349" s="144"/>
      <c r="B349" s="144"/>
      <c r="C349" s="144"/>
      <c r="D349" s="144"/>
      <c r="E349" s="144"/>
      <c r="F349" s="144"/>
      <c r="G349" s="144"/>
      <c r="H349" s="144"/>
      <c r="I349" s="144"/>
      <c r="J349" s="144"/>
      <c r="K349" s="144"/>
      <c r="L349" s="144"/>
    </row>
    <row r="350" spans="1:12">
      <c r="A350" s="144"/>
      <c r="B350" s="144"/>
      <c r="C350" s="144"/>
      <c r="D350" s="144"/>
      <c r="E350" s="144"/>
      <c r="F350" s="144"/>
      <c r="G350" s="144"/>
      <c r="H350" s="144"/>
      <c r="I350" s="144"/>
      <c r="J350" s="144"/>
      <c r="K350" s="144"/>
      <c r="L350" s="144"/>
    </row>
    <row r="351" spans="1:12">
      <c r="A351" s="144"/>
      <c r="B351" s="144"/>
      <c r="C351" s="144"/>
      <c r="D351" s="144"/>
      <c r="E351" s="144"/>
      <c r="F351" s="144"/>
      <c r="G351" s="144"/>
      <c r="H351" s="144"/>
      <c r="I351" s="144"/>
      <c r="J351" s="144"/>
      <c r="K351" s="144"/>
      <c r="L351" s="144"/>
    </row>
    <row r="352" spans="1:12">
      <c r="A352" s="144"/>
      <c r="B352" s="144"/>
      <c r="C352" s="144"/>
      <c r="D352" s="144"/>
      <c r="E352" s="144"/>
      <c r="F352" s="144"/>
      <c r="G352" s="144"/>
      <c r="H352" s="144"/>
      <c r="I352" s="144"/>
      <c r="J352" s="144"/>
      <c r="K352" s="144"/>
      <c r="L352" s="144"/>
    </row>
    <row r="353" spans="1:12">
      <c r="A353" s="144"/>
      <c r="B353" s="144"/>
      <c r="C353" s="144"/>
      <c r="D353" s="144"/>
      <c r="E353" s="144"/>
      <c r="F353" s="144"/>
      <c r="G353" s="144"/>
      <c r="H353" s="144"/>
      <c r="I353" s="144"/>
      <c r="J353" s="144"/>
      <c r="K353" s="144"/>
      <c r="L353" s="144"/>
    </row>
    <row r="354" spans="1:12">
      <c r="A354" s="144"/>
      <c r="B354" s="144"/>
      <c r="C354" s="144"/>
      <c r="D354" s="144"/>
      <c r="E354" s="144"/>
      <c r="F354" s="144"/>
      <c r="G354" s="144"/>
      <c r="H354" s="144"/>
      <c r="I354" s="144"/>
      <c r="J354" s="144"/>
      <c r="K354" s="144"/>
      <c r="L354" s="144"/>
    </row>
    <row r="355" spans="1:12">
      <c r="A355" s="144"/>
      <c r="B355" s="144"/>
      <c r="C355" s="144"/>
      <c r="D355" s="144"/>
      <c r="E355" s="144"/>
      <c r="F355" s="144"/>
      <c r="G355" s="144"/>
      <c r="H355" s="144"/>
      <c r="I355" s="144"/>
      <c r="J355" s="144"/>
      <c r="K355" s="144"/>
      <c r="L355" s="144"/>
    </row>
    <row r="356" spans="1:12">
      <c r="A356" s="144"/>
      <c r="B356" s="144"/>
      <c r="C356" s="144"/>
      <c r="D356" s="144"/>
      <c r="E356" s="144"/>
      <c r="F356" s="144"/>
      <c r="G356" s="144"/>
      <c r="H356" s="144"/>
      <c r="I356" s="144"/>
      <c r="J356" s="144"/>
      <c r="K356" s="144"/>
      <c r="L356" s="144"/>
    </row>
    <row r="357" spans="1:12">
      <c r="A357" s="144"/>
      <c r="B357" s="144"/>
      <c r="C357" s="144"/>
      <c r="D357" s="144"/>
      <c r="E357" s="144"/>
      <c r="F357" s="144"/>
      <c r="G357" s="144"/>
      <c r="H357" s="144"/>
      <c r="I357" s="144"/>
      <c r="J357" s="144"/>
      <c r="K357" s="144"/>
      <c r="L357" s="144"/>
    </row>
    <row r="358" spans="1:12">
      <c r="A358" s="144"/>
      <c r="B358" s="144"/>
      <c r="C358" s="144"/>
      <c r="D358" s="144"/>
      <c r="E358" s="144"/>
      <c r="F358" s="144"/>
      <c r="G358" s="144"/>
      <c r="H358" s="144"/>
      <c r="I358" s="144"/>
      <c r="J358" s="144"/>
      <c r="K358" s="144"/>
      <c r="L358" s="144"/>
    </row>
    <row r="359" spans="1:12">
      <c r="A359" s="144"/>
      <c r="B359" s="144"/>
      <c r="C359" s="144"/>
      <c r="D359" s="144"/>
      <c r="E359" s="144"/>
      <c r="F359" s="144"/>
      <c r="G359" s="144"/>
      <c r="H359" s="144"/>
      <c r="I359" s="144"/>
      <c r="J359" s="144"/>
      <c r="K359" s="144"/>
      <c r="L359" s="144"/>
    </row>
    <row r="360" spans="1:12">
      <c r="A360" s="144"/>
      <c r="B360" s="144"/>
      <c r="C360" s="144"/>
      <c r="D360" s="144"/>
      <c r="E360" s="144"/>
      <c r="F360" s="144"/>
      <c r="G360" s="144"/>
      <c r="H360" s="144"/>
      <c r="I360" s="144"/>
      <c r="J360" s="144"/>
      <c r="K360" s="144"/>
      <c r="L360" s="144"/>
    </row>
    <row r="361" spans="1:12">
      <c r="A361" s="144"/>
      <c r="B361" s="144"/>
      <c r="C361" s="144"/>
      <c r="D361" s="144"/>
      <c r="E361" s="144"/>
      <c r="F361" s="144"/>
      <c r="G361" s="144"/>
      <c r="H361" s="144"/>
      <c r="I361" s="144"/>
      <c r="J361" s="144"/>
      <c r="K361" s="144"/>
      <c r="L361" s="144"/>
    </row>
    <row r="362" spans="1:12">
      <c r="A362" s="144"/>
      <c r="B362" s="144"/>
      <c r="C362" s="144"/>
      <c r="D362" s="144"/>
      <c r="E362" s="144"/>
      <c r="F362" s="144"/>
      <c r="G362" s="144"/>
      <c r="H362" s="144"/>
      <c r="I362" s="144"/>
      <c r="J362" s="144"/>
      <c r="K362" s="144"/>
      <c r="L362" s="144"/>
    </row>
    <row r="363" spans="1:12">
      <c r="A363" s="144"/>
      <c r="B363" s="144"/>
      <c r="C363" s="144"/>
      <c r="D363" s="144"/>
      <c r="E363" s="144"/>
      <c r="F363" s="144"/>
      <c r="G363" s="144"/>
      <c r="H363" s="144"/>
      <c r="I363" s="144"/>
      <c r="J363" s="144"/>
      <c r="K363" s="144"/>
      <c r="L363" s="144"/>
    </row>
    <row r="364" spans="1:12">
      <c r="A364" s="144"/>
      <c r="B364" s="144"/>
      <c r="C364" s="144"/>
      <c r="D364" s="144"/>
      <c r="E364" s="144"/>
      <c r="F364" s="144"/>
      <c r="G364" s="144"/>
      <c r="H364" s="144"/>
      <c r="I364" s="144"/>
      <c r="J364" s="144"/>
      <c r="K364" s="144"/>
      <c r="L364" s="144"/>
    </row>
    <row r="365" spans="1:12">
      <c r="A365" s="144"/>
      <c r="B365" s="144"/>
      <c r="C365" s="144"/>
      <c r="D365" s="144"/>
      <c r="E365" s="144"/>
      <c r="F365" s="144"/>
      <c r="G365" s="144"/>
      <c r="H365" s="144"/>
      <c r="I365" s="144"/>
      <c r="J365" s="144"/>
      <c r="K365" s="144"/>
      <c r="L365" s="144"/>
    </row>
    <row r="366" spans="1:12">
      <c r="A366" s="144"/>
      <c r="B366" s="144"/>
      <c r="C366" s="144"/>
      <c r="D366" s="144"/>
      <c r="E366" s="144"/>
      <c r="F366" s="144"/>
      <c r="G366" s="144"/>
      <c r="H366" s="144"/>
      <c r="I366" s="144"/>
      <c r="J366" s="144"/>
      <c r="K366" s="144"/>
      <c r="L366" s="144"/>
    </row>
    <row r="367" spans="1:12">
      <c r="A367" s="144"/>
      <c r="B367" s="144"/>
      <c r="C367" s="144"/>
      <c r="D367" s="144"/>
      <c r="E367" s="144"/>
      <c r="F367" s="144"/>
      <c r="G367" s="144"/>
      <c r="H367" s="144"/>
      <c r="I367" s="144"/>
      <c r="J367" s="144"/>
      <c r="K367" s="144"/>
      <c r="L367" s="144"/>
    </row>
    <row r="368" spans="1:12">
      <c r="A368" s="144"/>
      <c r="B368" s="144"/>
      <c r="C368" s="144"/>
      <c r="D368" s="144"/>
      <c r="E368" s="144"/>
      <c r="F368" s="144"/>
      <c r="G368" s="144"/>
      <c r="H368" s="144"/>
      <c r="I368" s="144"/>
      <c r="J368" s="144"/>
      <c r="K368" s="144"/>
      <c r="L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row r="398" spans="1:10">
      <c r="A398" s="144"/>
      <c r="B398" s="144"/>
      <c r="C398" s="144"/>
      <c r="D398" s="144"/>
      <c r="E398" s="144"/>
      <c r="F398" s="144"/>
      <c r="G398" s="144"/>
      <c r="H398" s="144"/>
      <c r="I398" s="144"/>
      <c r="J398" s="144"/>
    </row>
    <row r="399" spans="1:10">
      <c r="A399" s="144"/>
      <c r="B399" s="144"/>
      <c r="C399" s="144"/>
      <c r="D399" s="144"/>
      <c r="E399" s="144"/>
      <c r="F399" s="144"/>
      <c r="G399" s="144"/>
      <c r="H399" s="144"/>
      <c r="I399" s="144"/>
      <c r="J399" s="144"/>
    </row>
    <row r="400" spans="1:10">
      <c r="A400" s="144"/>
      <c r="B400" s="144"/>
      <c r="C400" s="144"/>
      <c r="D400" s="144"/>
      <c r="E400" s="144"/>
      <c r="F400" s="144"/>
      <c r="G400" s="144"/>
      <c r="H400" s="144"/>
      <c r="I400" s="144"/>
      <c r="J400" s="144"/>
    </row>
    <row r="401" spans="1:10">
      <c r="A401" s="144"/>
      <c r="B401" s="144"/>
      <c r="C401" s="144"/>
      <c r="D401" s="144"/>
      <c r="E401" s="144"/>
      <c r="F401" s="144"/>
      <c r="G401" s="144"/>
      <c r="H401" s="144"/>
      <c r="I401" s="144"/>
      <c r="J401" s="144"/>
    </row>
    <row r="402" spans="1:10">
      <c r="A402" s="144"/>
      <c r="B402" s="144"/>
      <c r="C402" s="144"/>
      <c r="D402" s="144"/>
      <c r="E402" s="144"/>
      <c r="F402" s="144"/>
      <c r="G402" s="144"/>
      <c r="H402" s="144"/>
      <c r="I402" s="144"/>
      <c r="J402" s="144"/>
    </row>
    <row r="403" spans="1:10">
      <c r="A403" s="144"/>
      <c r="B403" s="144"/>
      <c r="C403" s="144"/>
      <c r="D403" s="144"/>
      <c r="E403" s="144"/>
      <c r="F403" s="144"/>
      <c r="G403" s="144"/>
      <c r="H403" s="144"/>
      <c r="I403" s="144"/>
      <c r="J403" s="144"/>
    </row>
    <row r="404" spans="1:10">
      <c r="A404" s="144"/>
      <c r="B404" s="144"/>
      <c r="C404" s="144"/>
      <c r="D404" s="144"/>
      <c r="E404" s="144"/>
      <c r="F404" s="144"/>
      <c r="G404" s="144"/>
      <c r="H404" s="144"/>
      <c r="I404" s="144"/>
      <c r="J404" s="144"/>
    </row>
    <row r="405" spans="1:10">
      <c r="A405" s="144"/>
      <c r="B405" s="144"/>
      <c r="C405" s="144"/>
      <c r="D405" s="144"/>
      <c r="E405" s="144"/>
      <c r="F405" s="144"/>
      <c r="G405" s="144"/>
      <c r="H405" s="144"/>
      <c r="I405" s="144"/>
      <c r="J405" s="144"/>
    </row>
    <row r="406" spans="1:10">
      <c r="A406" s="144"/>
      <c r="B406" s="144"/>
      <c r="C406" s="144"/>
      <c r="D406" s="144"/>
      <c r="E406" s="144"/>
      <c r="F406" s="144"/>
      <c r="G406" s="144"/>
      <c r="H406" s="144"/>
      <c r="I406" s="144"/>
      <c r="J406" s="144"/>
    </row>
    <row r="407" spans="1:10">
      <c r="A407" s="144"/>
      <c r="B407" s="144"/>
      <c r="C407" s="144"/>
      <c r="D407" s="144"/>
      <c r="E407" s="144"/>
      <c r="F407" s="144"/>
      <c r="G407" s="144"/>
      <c r="H407" s="144"/>
      <c r="I407" s="144"/>
      <c r="J407" s="144"/>
    </row>
    <row r="408" spans="1:10">
      <c r="A408" s="144"/>
      <c r="B408" s="144"/>
      <c r="C408" s="144"/>
      <c r="D408" s="144"/>
      <c r="E408" s="144"/>
      <c r="F408" s="144"/>
      <c r="G408" s="144"/>
      <c r="H408" s="144"/>
      <c r="I408" s="144"/>
      <c r="J408" s="144"/>
    </row>
    <row r="409" spans="1:10">
      <c r="A409" s="144"/>
      <c r="B409" s="144"/>
      <c r="C409" s="144"/>
      <c r="D409" s="144"/>
      <c r="E409" s="144"/>
      <c r="F409" s="144"/>
      <c r="G409" s="144"/>
      <c r="H409" s="144"/>
      <c r="I409" s="144"/>
      <c r="J409" s="144"/>
    </row>
    <row r="410" spans="1:10">
      <c r="A410" s="144"/>
      <c r="B410" s="144"/>
      <c r="C410" s="144"/>
      <c r="D410" s="144"/>
      <c r="E410" s="144"/>
      <c r="F410" s="144"/>
      <c r="G410" s="144"/>
      <c r="H410" s="144"/>
      <c r="I410" s="144"/>
      <c r="J410" s="144"/>
    </row>
    <row r="411" spans="1:10">
      <c r="A411" s="144"/>
      <c r="B411" s="144"/>
      <c r="C411" s="144"/>
      <c r="D411" s="144"/>
      <c r="E411" s="144"/>
      <c r="F411" s="144"/>
      <c r="G411" s="144"/>
      <c r="H411" s="144"/>
      <c r="I411" s="144"/>
      <c r="J411" s="144"/>
    </row>
    <row r="412" spans="1:10">
      <c r="A412" s="144"/>
      <c r="B412" s="144"/>
      <c r="C412" s="144"/>
      <c r="D412" s="144"/>
      <c r="E412" s="144"/>
      <c r="F412" s="144"/>
      <c r="G412" s="144"/>
      <c r="H412" s="144"/>
      <c r="I412" s="144"/>
      <c r="J412" s="144"/>
    </row>
    <row r="413" spans="1:10">
      <c r="A413" s="144"/>
      <c r="B413" s="144"/>
      <c r="C413" s="144"/>
      <c r="D413" s="144"/>
      <c r="E413" s="144"/>
      <c r="F413" s="144"/>
      <c r="G413" s="144"/>
      <c r="H413" s="144"/>
      <c r="I413" s="144"/>
      <c r="J413" s="144"/>
    </row>
    <row r="414" spans="1:10">
      <c r="A414" s="144"/>
      <c r="B414" s="144"/>
      <c r="C414" s="144"/>
      <c r="D414" s="144"/>
      <c r="E414" s="144"/>
      <c r="F414" s="144"/>
      <c r="G414" s="144"/>
      <c r="H414" s="144"/>
      <c r="I414" s="144"/>
      <c r="J414" s="144"/>
    </row>
    <row r="415" spans="1:10">
      <c r="A415" s="144"/>
      <c r="B415" s="144"/>
      <c r="C415" s="144"/>
      <c r="D415" s="144"/>
      <c r="E415" s="144"/>
      <c r="F415" s="144"/>
      <c r="G415" s="144"/>
      <c r="H415" s="144"/>
      <c r="I415" s="144"/>
      <c r="J415" s="144"/>
    </row>
    <row r="416" spans="1:10">
      <c r="A416" s="144"/>
      <c r="B416" s="144"/>
      <c r="C416" s="144"/>
      <c r="D416" s="144"/>
      <c r="E416" s="144"/>
      <c r="F416" s="144"/>
      <c r="G416" s="144"/>
      <c r="H416" s="144"/>
      <c r="I416" s="144"/>
      <c r="J416" s="144"/>
    </row>
    <row r="417" spans="1:10">
      <c r="A417" s="144"/>
      <c r="B417" s="144"/>
      <c r="C417" s="144"/>
      <c r="D417" s="144"/>
      <c r="E417" s="144"/>
      <c r="F417" s="144"/>
      <c r="G417" s="144"/>
      <c r="H417" s="144"/>
      <c r="I417" s="144"/>
      <c r="J417" s="144"/>
    </row>
    <row r="418" spans="1:10">
      <c r="A418" s="144"/>
      <c r="B418" s="144"/>
      <c r="C418" s="144"/>
      <c r="D418" s="144"/>
      <c r="E418" s="144"/>
      <c r="F418" s="144"/>
      <c r="G418" s="144"/>
      <c r="H418" s="144"/>
      <c r="I418" s="144"/>
      <c r="J418" s="144"/>
    </row>
    <row r="419" spans="1:10">
      <c r="A419" s="144"/>
      <c r="B419" s="144"/>
      <c r="C419" s="144"/>
      <c r="D419" s="144"/>
      <c r="E419" s="144"/>
      <c r="F419" s="144"/>
      <c r="G419" s="144"/>
      <c r="H419" s="144"/>
      <c r="I419" s="144"/>
      <c r="J419" s="144"/>
    </row>
    <row r="420" spans="1:10">
      <c r="A420" s="144"/>
      <c r="B420" s="144"/>
      <c r="C420" s="144"/>
      <c r="D420" s="144"/>
      <c r="E420" s="144"/>
      <c r="F420" s="144"/>
      <c r="G420" s="144"/>
      <c r="H420" s="144"/>
      <c r="I420" s="144"/>
      <c r="J420" s="144"/>
    </row>
    <row r="421" spans="1:10">
      <c r="A421" s="144"/>
      <c r="B421" s="144"/>
      <c r="C421" s="144"/>
      <c r="D421" s="144"/>
      <c r="E421" s="144"/>
      <c r="F421" s="144"/>
      <c r="G421" s="144"/>
      <c r="H421" s="144"/>
      <c r="I421" s="144"/>
      <c r="J421" s="144"/>
    </row>
    <row r="422" spans="1:10">
      <c r="A422" s="144"/>
      <c r="B422" s="144"/>
      <c r="C422" s="144"/>
      <c r="D422" s="144"/>
      <c r="E422" s="144"/>
      <c r="F422" s="144"/>
      <c r="G422" s="144"/>
      <c r="H422" s="144"/>
      <c r="I422" s="144"/>
      <c r="J422" s="144"/>
    </row>
    <row r="423" spans="1:10">
      <c r="A423" s="144"/>
      <c r="B423" s="144"/>
      <c r="C423" s="144"/>
      <c r="D423" s="144"/>
      <c r="E423" s="144"/>
      <c r="F423" s="144"/>
      <c r="G423" s="144"/>
      <c r="H423" s="144"/>
      <c r="I423" s="144"/>
      <c r="J423" s="144"/>
    </row>
    <row r="424" spans="1:10">
      <c r="A424" s="144"/>
      <c r="B424" s="144"/>
      <c r="C424" s="144"/>
      <c r="D424" s="144"/>
      <c r="E424" s="144"/>
      <c r="F424" s="144"/>
      <c r="G424" s="144"/>
      <c r="H424" s="144"/>
      <c r="I424" s="144"/>
      <c r="J424" s="144"/>
    </row>
    <row r="425" spans="1:10">
      <c r="A425" s="144"/>
      <c r="B425" s="144"/>
      <c r="C425" s="144"/>
      <c r="D425" s="144"/>
      <c r="E425" s="144"/>
      <c r="F425" s="144"/>
      <c r="G425" s="144"/>
      <c r="H425" s="144"/>
      <c r="I425" s="144"/>
      <c r="J425" s="144"/>
    </row>
    <row r="426" spans="1:10">
      <c r="A426" s="144"/>
      <c r="B426" s="144"/>
      <c r="C426" s="144"/>
      <c r="D426" s="144"/>
      <c r="E426" s="144"/>
      <c r="F426" s="144"/>
      <c r="G426" s="144"/>
      <c r="H426" s="144"/>
      <c r="I426" s="144"/>
      <c r="J426" s="144"/>
    </row>
    <row r="427" spans="1:10">
      <c r="A427" s="144"/>
      <c r="B427" s="144"/>
      <c r="C427" s="144"/>
      <c r="D427" s="144"/>
      <c r="E427" s="144"/>
      <c r="F427" s="144"/>
      <c r="G427" s="144"/>
      <c r="H427" s="144"/>
      <c r="I427" s="144"/>
      <c r="J427" s="144"/>
    </row>
    <row r="428" spans="1:10">
      <c r="A428" s="144"/>
      <c r="B428" s="144"/>
      <c r="C428" s="144"/>
      <c r="D428" s="144"/>
      <c r="E428" s="144"/>
      <c r="F428" s="144"/>
      <c r="G428" s="144"/>
      <c r="H428" s="144"/>
      <c r="I428" s="144"/>
      <c r="J428" s="144"/>
    </row>
    <row r="429" spans="1:10">
      <c r="A429" s="144"/>
      <c r="B429" s="144"/>
      <c r="C429" s="144"/>
      <c r="D429" s="144"/>
      <c r="E429" s="144"/>
      <c r="F429" s="144"/>
      <c r="G429" s="144"/>
      <c r="H429" s="144"/>
      <c r="I429" s="144"/>
      <c r="J429" s="144"/>
    </row>
    <row r="430" spans="1:10">
      <c r="A430" s="144"/>
      <c r="B430" s="144"/>
      <c r="C430" s="144"/>
      <c r="D430" s="144"/>
      <c r="E430" s="144"/>
      <c r="F430" s="144"/>
      <c r="G430" s="144"/>
      <c r="H430" s="144"/>
      <c r="I430" s="144"/>
      <c r="J430" s="144"/>
    </row>
    <row r="431" spans="1:10">
      <c r="A431" s="144"/>
      <c r="B431" s="144"/>
      <c r="C431" s="144"/>
      <c r="D431" s="144"/>
      <c r="E431" s="144"/>
      <c r="F431" s="144"/>
      <c r="G431" s="144"/>
      <c r="H431" s="144"/>
      <c r="I431" s="144"/>
      <c r="J431" s="144"/>
    </row>
    <row r="432" spans="1:10">
      <c r="A432" s="144"/>
      <c r="B432" s="144"/>
      <c r="C432" s="144"/>
      <c r="D432" s="144"/>
      <c r="E432" s="144"/>
      <c r="F432" s="144"/>
      <c r="G432" s="144"/>
      <c r="H432" s="144"/>
      <c r="I432" s="144"/>
      <c r="J432" s="144"/>
    </row>
    <row r="433" spans="1:10">
      <c r="A433" s="144"/>
      <c r="B433" s="144"/>
      <c r="C433" s="144"/>
      <c r="D433" s="144"/>
      <c r="E433" s="144"/>
      <c r="F433" s="144"/>
      <c r="G433" s="144"/>
      <c r="H433" s="144"/>
      <c r="I433" s="144"/>
      <c r="J433" s="144"/>
    </row>
    <row r="434" spans="1:10">
      <c r="A434" s="144"/>
      <c r="B434" s="144"/>
      <c r="C434" s="144"/>
      <c r="D434" s="144"/>
      <c r="E434" s="144"/>
      <c r="F434" s="144"/>
      <c r="G434" s="144"/>
      <c r="H434" s="144"/>
      <c r="I434" s="144"/>
      <c r="J434" s="144"/>
    </row>
    <row r="435" spans="1:10">
      <c r="A435" s="144"/>
      <c r="B435" s="144"/>
      <c r="C435" s="144"/>
      <c r="D435" s="144"/>
      <c r="E435" s="144"/>
      <c r="F435" s="144"/>
      <c r="G435" s="144"/>
      <c r="H435" s="144"/>
      <c r="I435" s="144"/>
      <c r="J435" s="144"/>
    </row>
    <row r="436" spans="1:10">
      <c r="A436" s="144"/>
      <c r="B436" s="144"/>
      <c r="C436" s="144"/>
      <c r="D436" s="144"/>
      <c r="E436" s="144"/>
      <c r="F436" s="144"/>
      <c r="G436" s="144"/>
      <c r="H436" s="144"/>
      <c r="I436" s="144"/>
      <c r="J436" s="144"/>
    </row>
    <row r="437" spans="1:10">
      <c r="A437" s="144"/>
      <c r="B437" s="144"/>
      <c r="C437" s="144"/>
      <c r="D437" s="144"/>
      <c r="E437" s="144"/>
      <c r="F437" s="144"/>
      <c r="G437" s="144"/>
      <c r="H437" s="144"/>
      <c r="I437" s="144"/>
      <c r="J437" s="144"/>
    </row>
    <row r="438" spans="1:10">
      <c r="A438" s="144"/>
      <c r="B438" s="144"/>
      <c r="C438" s="144"/>
      <c r="D438" s="144"/>
      <c r="E438" s="144"/>
      <c r="F438" s="144"/>
      <c r="G438" s="144"/>
      <c r="H438" s="144"/>
      <c r="I438" s="144"/>
      <c r="J438" s="144"/>
    </row>
    <row r="439" spans="1:10">
      <c r="A439" s="144"/>
      <c r="B439" s="144"/>
      <c r="C439" s="144"/>
      <c r="D439" s="144"/>
      <c r="E439" s="144"/>
      <c r="F439" s="144"/>
      <c r="G439" s="144"/>
      <c r="H439" s="144"/>
      <c r="I439" s="144"/>
      <c r="J439" s="144"/>
    </row>
    <row r="440" spans="1:10">
      <c r="A440" s="144"/>
      <c r="B440" s="144"/>
      <c r="C440" s="144"/>
      <c r="D440" s="144"/>
      <c r="E440" s="144"/>
      <c r="F440" s="144"/>
      <c r="G440" s="144"/>
      <c r="H440" s="144"/>
      <c r="I440" s="144"/>
      <c r="J440" s="144"/>
    </row>
    <row r="441" spans="1:10">
      <c r="A441" s="144"/>
      <c r="B441" s="144"/>
      <c r="C441" s="144"/>
      <c r="D441" s="144"/>
      <c r="E441" s="144"/>
      <c r="F441" s="144"/>
      <c r="G441" s="144"/>
      <c r="H441" s="144"/>
      <c r="I441" s="144"/>
      <c r="J441" s="144"/>
    </row>
    <row r="442" spans="1:10">
      <c r="A442" s="144"/>
      <c r="B442" s="144"/>
      <c r="C442" s="144"/>
      <c r="D442" s="144"/>
      <c r="E442" s="144"/>
      <c r="F442" s="144"/>
      <c r="G442" s="144"/>
      <c r="H442" s="144"/>
      <c r="I442" s="144"/>
      <c r="J442" s="144"/>
    </row>
    <row r="443" spans="1:10">
      <c r="A443" s="144"/>
      <c r="B443" s="144"/>
      <c r="C443" s="144"/>
      <c r="D443" s="144"/>
      <c r="E443" s="144"/>
      <c r="F443" s="144"/>
      <c r="G443" s="144"/>
      <c r="H443" s="144"/>
      <c r="I443" s="144"/>
      <c r="J443" s="144"/>
    </row>
    <row r="444" spans="1:10">
      <c r="A444" s="144"/>
      <c r="B444" s="144"/>
      <c r="C444" s="144"/>
      <c r="D444" s="144"/>
      <c r="E444" s="144"/>
      <c r="F444" s="144"/>
      <c r="G444" s="144"/>
      <c r="H444" s="144"/>
      <c r="I444" s="144"/>
      <c r="J444" s="144"/>
    </row>
  </sheetData>
  <mergeCells count="315">
    <mergeCell ref="A195:B195"/>
    <mergeCell ref="C195:J195"/>
    <mergeCell ref="A196:B196"/>
    <mergeCell ref="C196:J196"/>
    <mergeCell ref="A88:B88"/>
    <mergeCell ref="C88:E88"/>
    <mergeCell ref="F88:G88"/>
    <mergeCell ref="H88:J88"/>
    <mergeCell ref="A89:B89"/>
    <mergeCell ref="C89:E89"/>
    <mergeCell ref="F89:G89"/>
    <mergeCell ref="H89:J89"/>
    <mergeCell ref="A90:B90"/>
    <mergeCell ref="C90:E90"/>
    <mergeCell ref="F90:G90"/>
    <mergeCell ref="H90:J90"/>
    <mergeCell ref="A85:B85"/>
    <mergeCell ref="C85:E85"/>
    <mergeCell ref="F85:G85"/>
    <mergeCell ref="H85:J85"/>
    <mergeCell ref="A86:B86"/>
    <mergeCell ref="C86:E86"/>
    <mergeCell ref="F86:G86"/>
    <mergeCell ref="H86:J86"/>
    <mergeCell ref="A87:B87"/>
    <mergeCell ref="C87:E87"/>
    <mergeCell ref="F87:G87"/>
    <mergeCell ref="H87:J87"/>
    <mergeCell ref="A81:J81"/>
    <mergeCell ref="A82:E82"/>
    <mergeCell ref="F82:J82"/>
    <mergeCell ref="A83:B83"/>
    <mergeCell ref="C83:E83"/>
    <mergeCell ref="F83:G83"/>
    <mergeCell ref="H83:J83"/>
    <mergeCell ref="A84:B84"/>
    <mergeCell ref="C84:E84"/>
    <mergeCell ref="F84:G84"/>
    <mergeCell ref="H84:J84"/>
    <mergeCell ref="A77:B77"/>
    <mergeCell ref="C77:E77"/>
    <mergeCell ref="F77:G77"/>
    <mergeCell ref="H77:J77"/>
    <mergeCell ref="A78:B78"/>
    <mergeCell ref="C78:E78"/>
    <mergeCell ref="F78:G78"/>
    <mergeCell ref="H78:J78"/>
    <mergeCell ref="A79:B79"/>
    <mergeCell ref="C79:E79"/>
    <mergeCell ref="F79:G79"/>
    <mergeCell ref="H79:J79"/>
    <mergeCell ref="C74:E74"/>
    <mergeCell ref="F74:G74"/>
    <mergeCell ref="H74:J74"/>
    <mergeCell ref="A75:B75"/>
    <mergeCell ref="C75:E75"/>
    <mergeCell ref="F75:G75"/>
    <mergeCell ref="H75:J75"/>
    <mergeCell ref="A76:B76"/>
    <mergeCell ref="C76:E76"/>
    <mergeCell ref="F76:G76"/>
    <mergeCell ref="H76:J76"/>
    <mergeCell ref="A140:H140"/>
    <mergeCell ref="A134:B134"/>
    <mergeCell ref="E134:F134"/>
    <mergeCell ref="G134:H134"/>
    <mergeCell ref="A138:B138"/>
    <mergeCell ref="A137:B137"/>
    <mergeCell ref="A136:B136"/>
    <mergeCell ref="E136:F136"/>
    <mergeCell ref="G136:H136"/>
    <mergeCell ref="E139:F139"/>
    <mergeCell ref="G139:H139"/>
    <mergeCell ref="I136:J136"/>
    <mergeCell ref="E137:F137"/>
    <mergeCell ref="G137:H137"/>
    <mergeCell ref="E138:F138"/>
    <mergeCell ref="G138:H138"/>
    <mergeCell ref="A133:B133"/>
    <mergeCell ref="E133:F133"/>
    <mergeCell ref="G133:H133"/>
    <mergeCell ref="I133:J133"/>
    <mergeCell ref="I134:J134"/>
    <mergeCell ref="A135:B135"/>
    <mergeCell ref="E135:F135"/>
    <mergeCell ref="G135:H135"/>
    <mergeCell ref="I135:J135"/>
    <mergeCell ref="A130:B130"/>
    <mergeCell ref="E130:F130"/>
    <mergeCell ref="G130:H130"/>
    <mergeCell ref="I130:J130"/>
    <mergeCell ref="A131:B131"/>
    <mergeCell ref="E131:F131"/>
    <mergeCell ref="G131:H131"/>
    <mergeCell ref="I131:J131"/>
    <mergeCell ref="A132:B132"/>
    <mergeCell ref="E132:F132"/>
    <mergeCell ref="G132:H132"/>
    <mergeCell ref="I132:J132"/>
    <mergeCell ref="A127:B127"/>
    <mergeCell ref="E127:F127"/>
    <mergeCell ref="G127:H127"/>
    <mergeCell ref="I127:J127"/>
    <mergeCell ref="A128:B128"/>
    <mergeCell ref="E128:F128"/>
    <mergeCell ref="G128:H128"/>
    <mergeCell ref="I128:J128"/>
    <mergeCell ref="A129:B129"/>
    <mergeCell ref="E129:F129"/>
    <mergeCell ref="G129:H129"/>
    <mergeCell ref="I129:J129"/>
    <mergeCell ref="A124:B124"/>
    <mergeCell ref="E124:F124"/>
    <mergeCell ref="G124:H124"/>
    <mergeCell ref="I124:J124"/>
    <mergeCell ref="A125:B125"/>
    <mergeCell ref="E125:F125"/>
    <mergeCell ref="G125:H125"/>
    <mergeCell ref="I125:J125"/>
    <mergeCell ref="A126:B126"/>
    <mergeCell ref="E126:F126"/>
    <mergeCell ref="G126:H126"/>
    <mergeCell ref="I126:J126"/>
    <mergeCell ref="A156:J156"/>
    <mergeCell ref="A157:C157"/>
    <mergeCell ref="H158:J158"/>
    <mergeCell ref="A158:G158"/>
    <mergeCell ref="F161:G161"/>
    <mergeCell ref="E162:G162"/>
    <mergeCell ref="H160:J160"/>
    <mergeCell ref="A118:B118"/>
    <mergeCell ref="E118:F118"/>
    <mergeCell ref="G118:H118"/>
    <mergeCell ref="I118:J118"/>
    <mergeCell ref="A119:B119"/>
    <mergeCell ref="E119:F119"/>
    <mergeCell ref="G119:H119"/>
    <mergeCell ref="I119:J119"/>
    <mergeCell ref="A120:B120"/>
    <mergeCell ref="E120:F120"/>
    <mergeCell ref="G120:H120"/>
    <mergeCell ref="I120:J120"/>
    <mergeCell ref="A121:B121"/>
    <mergeCell ref="E121:F121"/>
    <mergeCell ref="G121:H121"/>
    <mergeCell ref="I121:J121"/>
    <mergeCell ref="I123:J123"/>
    <mergeCell ref="F94:G94"/>
    <mergeCell ref="H94:J94"/>
    <mergeCell ref="F95:G95"/>
    <mergeCell ref="H95:J95"/>
    <mergeCell ref="F99:G99"/>
    <mergeCell ref="A105:B105"/>
    <mergeCell ref="A99:B99"/>
    <mergeCell ref="A95:B95"/>
    <mergeCell ref="C94:E94"/>
    <mergeCell ref="H101:J101"/>
    <mergeCell ref="F101:G101"/>
    <mergeCell ref="C101:E101"/>
    <mergeCell ref="A101:B101"/>
    <mergeCell ref="A96:B96"/>
    <mergeCell ref="C96:E96"/>
    <mergeCell ref="F96:G96"/>
    <mergeCell ref="H96:J96"/>
    <mergeCell ref="A94:B94"/>
    <mergeCell ref="A97:B97"/>
    <mergeCell ref="C97:E97"/>
    <mergeCell ref="F97:G97"/>
    <mergeCell ref="H97:J97"/>
    <mergeCell ref="A98:B98"/>
    <mergeCell ref="C95:E95"/>
    <mergeCell ref="A5:J6"/>
    <mergeCell ref="A19:J20"/>
    <mergeCell ref="C8:J8"/>
    <mergeCell ref="C9:J9"/>
    <mergeCell ref="C10:J10"/>
    <mergeCell ref="C11:J11"/>
    <mergeCell ref="C12:J12"/>
    <mergeCell ref="F93:J93"/>
    <mergeCell ref="A93:E93"/>
    <mergeCell ref="A92:J92"/>
    <mergeCell ref="C13:D13"/>
    <mergeCell ref="A17:B17"/>
    <mergeCell ref="A70:J70"/>
    <mergeCell ref="A71:E71"/>
    <mergeCell ref="F71:J71"/>
    <mergeCell ref="A72:B72"/>
    <mergeCell ref="C72:E72"/>
    <mergeCell ref="F72:G72"/>
    <mergeCell ref="H72:J72"/>
    <mergeCell ref="A73:B73"/>
    <mergeCell ref="C73:E73"/>
    <mergeCell ref="F73:G73"/>
    <mergeCell ref="H73:J73"/>
    <mergeCell ref="A74:B74"/>
    <mergeCell ref="C99:E99"/>
    <mergeCell ref="G106:H106"/>
    <mergeCell ref="I105:J105"/>
    <mergeCell ref="A106:B106"/>
    <mergeCell ref="A107:B107"/>
    <mergeCell ref="H99:J99"/>
    <mergeCell ref="I107:J107"/>
    <mergeCell ref="A112:B112"/>
    <mergeCell ref="E112:F112"/>
    <mergeCell ref="G112:H112"/>
    <mergeCell ref="I112:J112"/>
    <mergeCell ref="A104:J104"/>
    <mergeCell ref="E106:F106"/>
    <mergeCell ref="A111:B111"/>
    <mergeCell ref="E111:F111"/>
    <mergeCell ref="G111:H111"/>
    <mergeCell ref="I111:J111"/>
    <mergeCell ref="I106:J106"/>
    <mergeCell ref="E107:F107"/>
    <mergeCell ref="G107:H107"/>
    <mergeCell ref="A110:B110"/>
    <mergeCell ref="E110:F110"/>
    <mergeCell ref="G110:H110"/>
    <mergeCell ref="I110:J110"/>
    <mergeCell ref="A159:G159"/>
    <mergeCell ref="H159:J159"/>
    <mergeCell ref="F160:G160"/>
    <mergeCell ref="I137:J137"/>
    <mergeCell ref="I141:J141"/>
    <mergeCell ref="A141:D141"/>
    <mergeCell ref="E105:H105"/>
    <mergeCell ref="G113:H113"/>
    <mergeCell ref="I113:J113"/>
    <mergeCell ref="E141:F141"/>
    <mergeCell ref="G141:H141"/>
    <mergeCell ref="A139:B139"/>
    <mergeCell ref="I139:J139"/>
    <mergeCell ref="A113:B113"/>
    <mergeCell ref="E113:F113"/>
    <mergeCell ref="A108:B108"/>
    <mergeCell ref="E108:F108"/>
    <mergeCell ref="G108:H108"/>
    <mergeCell ref="I108:J108"/>
    <mergeCell ref="A109:B109"/>
    <mergeCell ref="E109:F109"/>
    <mergeCell ref="G109:H109"/>
    <mergeCell ref="I109:J109"/>
    <mergeCell ref="A154:D154"/>
    <mergeCell ref="G199:J199"/>
    <mergeCell ref="E174:G174"/>
    <mergeCell ref="H172:J172"/>
    <mergeCell ref="H174:J174"/>
    <mergeCell ref="A244:J244"/>
    <mergeCell ref="G200:J200"/>
    <mergeCell ref="C193:J193"/>
    <mergeCell ref="A193:B193"/>
    <mergeCell ref="H162:J162"/>
    <mergeCell ref="B183:D183"/>
    <mergeCell ref="A177:G177"/>
    <mergeCell ref="F165:G165"/>
    <mergeCell ref="A164:G164"/>
    <mergeCell ref="H167:J167"/>
    <mergeCell ref="H176:J176"/>
    <mergeCell ref="H177:J177"/>
    <mergeCell ref="A176:G176"/>
    <mergeCell ref="A191:B191"/>
    <mergeCell ref="B182:D182"/>
    <mergeCell ref="H164:J164"/>
    <mergeCell ref="H165:J165"/>
    <mergeCell ref="A163:C163"/>
    <mergeCell ref="C194:J194"/>
    <mergeCell ref="A194:B194"/>
    <mergeCell ref="C98:E98"/>
    <mergeCell ref="F98:G98"/>
    <mergeCell ref="H98:J98"/>
    <mergeCell ref="A100:B100"/>
    <mergeCell ref="C100:E100"/>
    <mergeCell ref="F100:G100"/>
    <mergeCell ref="H100:J100"/>
    <mergeCell ref="I138:J138"/>
    <mergeCell ref="A254:J254"/>
    <mergeCell ref="E232:F232"/>
    <mergeCell ref="E182:E183"/>
    <mergeCell ref="F182:F183"/>
    <mergeCell ref="G182:G183"/>
    <mergeCell ref="A172:G172"/>
    <mergeCell ref="A169:C169"/>
    <mergeCell ref="H170:J170"/>
    <mergeCell ref="A170:G170"/>
    <mergeCell ref="A171:G171"/>
    <mergeCell ref="H171:J171"/>
    <mergeCell ref="A179:J179"/>
    <mergeCell ref="A189:J190"/>
    <mergeCell ref="D198:E198"/>
    <mergeCell ref="D200:E200"/>
    <mergeCell ref="G198:J198"/>
    <mergeCell ref="I140:J140"/>
    <mergeCell ref="E114:F114"/>
    <mergeCell ref="G114:H114"/>
    <mergeCell ref="I114:J114"/>
    <mergeCell ref="A115:B115"/>
    <mergeCell ref="E115:F115"/>
    <mergeCell ref="G115:H115"/>
    <mergeCell ref="I115:J115"/>
    <mergeCell ref="A116:B116"/>
    <mergeCell ref="E116:F116"/>
    <mergeCell ref="G116:H116"/>
    <mergeCell ref="I116:J116"/>
    <mergeCell ref="A117:B117"/>
    <mergeCell ref="E117:F117"/>
    <mergeCell ref="G117:H117"/>
    <mergeCell ref="I117:J117"/>
    <mergeCell ref="A114:B114"/>
    <mergeCell ref="A122:B122"/>
    <mergeCell ref="E122:F122"/>
    <mergeCell ref="G122:H122"/>
    <mergeCell ref="I122:J122"/>
    <mergeCell ref="A123:B123"/>
    <mergeCell ref="E123:F123"/>
    <mergeCell ref="G123:H123"/>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7"/>
      <c r="B1" s="457"/>
      <c r="C1" s="457"/>
    </row>
    <row r="2" spans="1:3">
      <c r="A2" s="457"/>
      <c r="B2" s="457"/>
      <c r="C2" s="457"/>
    </row>
    <row r="3" spans="1:3">
      <c r="A3" s="457"/>
      <c r="B3" s="457"/>
      <c r="C3" s="457"/>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20" sqref="J20"/>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Sheet1</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2026-07-27T02:52:38Z</dcterms:modified>
</cp:coreProperties>
</file>